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FE\Økonomi (AMU)\Økonomi 2025 - UUL 2024-26\UUL 2024-26\Skemaer til puljen\"/>
    </mc:Choice>
  </mc:AlternateContent>
  <bookViews>
    <workbookView xWindow="0" yWindow="0" windowWidth="23040" windowHeight="10635"/>
  </bookViews>
  <sheets>
    <sheet name="Budget- og regnskabsskema" sheetId="3" r:id="rId1"/>
    <sheet name="Ark1" sheetId="4" r:id="rId2"/>
  </sheets>
  <definedNames>
    <definedName name="_xlnm.Print_Area" localSheetId="0">'Budget- og regnskabsskema'!$A$1:$P$200</definedName>
  </definedNames>
  <calcPr calcId="162913"/>
</workbook>
</file>

<file path=xl/calcChain.xml><?xml version="1.0" encoding="utf-8"?>
<calcChain xmlns="http://schemas.openxmlformats.org/spreadsheetml/2006/main">
  <c r="P24" i="3" l="1"/>
  <c r="N24" i="3"/>
  <c r="K150" i="3" l="1"/>
  <c r="K149" i="3"/>
  <c r="K148" i="3"/>
  <c r="K146" i="3"/>
  <c r="K143" i="3"/>
  <c r="K142" i="3"/>
  <c r="K141" i="3"/>
  <c r="K128" i="3"/>
  <c r="K127" i="3"/>
  <c r="K126" i="3"/>
  <c r="K124" i="3"/>
  <c r="K121" i="3"/>
  <c r="K120" i="3"/>
  <c r="K119" i="3"/>
  <c r="K106" i="3"/>
  <c r="K105" i="3"/>
  <c r="K104" i="3"/>
  <c r="K102" i="3"/>
  <c r="K99" i="3"/>
  <c r="K98" i="3"/>
  <c r="K97" i="3"/>
  <c r="K84" i="3"/>
  <c r="K83" i="3"/>
  <c r="K82" i="3"/>
  <c r="K80" i="3"/>
  <c r="K77" i="3"/>
  <c r="K76" i="3"/>
  <c r="K75" i="3"/>
  <c r="K62" i="3"/>
  <c r="K61" i="3"/>
  <c r="K60" i="3"/>
  <c r="K58" i="3"/>
  <c r="K55" i="3"/>
  <c r="K54" i="3" l="1"/>
  <c r="K53" i="3"/>
  <c r="P32" i="3" l="1"/>
  <c r="P33" i="3"/>
  <c r="P34" i="3"/>
  <c r="P35" i="3"/>
  <c r="P36" i="3"/>
  <c r="P37" i="3"/>
  <c r="P31" i="3"/>
  <c r="P29" i="3"/>
  <c r="P28" i="3"/>
  <c r="M32" i="3"/>
  <c r="M33" i="3"/>
  <c r="M34" i="3"/>
  <c r="M35" i="3"/>
  <c r="M36" i="3"/>
  <c r="M37" i="3"/>
  <c r="M31" i="3"/>
  <c r="M29" i="3"/>
  <c r="M28" i="3"/>
  <c r="O38" i="3"/>
  <c r="N38" i="3"/>
  <c r="F19" i="3" s="1"/>
  <c r="K38" i="3"/>
  <c r="D19" i="3" s="1"/>
  <c r="D23" i="3" s="1"/>
  <c r="L38" i="3"/>
  <c r="M38" i="3" l="1"/>
  <c r="F18" i="3" s="1"/>
  <c r="P38" i="3"/>
  <c r="D18" i="3" l="1"/>
  <c r="K151" i="3" l="1"/>
  <c r="O145" i="3"/>
  <c r="K145" i="3"/>
  <c r="O144" i="3"/>
  <c r="K144" i="3"/>
  <c r="O140" i="3"/>
  <c r="K140" i="3"/>
  <c r="O139" i="3"/>
  <c r="K139" i="3"/>
  <c r="O138" i="3"/>
  <c r="K138" i="3"/>
  <c r="O137" i="3"/>
  <c r="K137" i="3"/>
  <c r="O136" i="3"/>
  <c r="K136" i="3"/>
  <c r="O135" i="3"/>
  <c r="K135" i="3"/>
  <c r="K129" i="3"/>
  <c r="O123" i="3"/>
  <c r="K123" i="3"/>
  <c r="O122" i="3"/>
  <c r="K122" i="3"/>
  <c r="O118" i="3"/>
  <c r="K118" i="3"/>
  <c r="O117" i="3"/>
  <c r="K117" i="3"/>
  <c r="O116" i="3"/>
  <c r="K116" i="3"/>
  <c r="O115" i="3"/>
  <c r="K115" i="3"/>
  <c r="O114" i="3"/>
  <c r="K114" i="3"/>
  <c r="O113" i="3"/>
  <c r="K113" i="3"/>
  <c r="K107" i="3"/>
  <c r="O101" i="3"/>
  <c r="K101" i="3"/>
  <c r="O100" i="3"/>
  <c r="K100" i="3"/>
  <c r="O96" i="3"/>
  <c r="K96" i="3"/>
  <c r="O95" i="3"/>
  <c r="K95" i="3"/>
  <c r="O94" i="3"/>
  <c r="K94" i="3"/>
  <c r="O93" i="3"/>
  <c r="K93" i="3"/>
  <c r="O92" i="3"/>
  <c r="K92" i="3"/>
  <c r="O91" i="3"/>
  <c r="K91" i="3"/>
  <c r="K85" i="3"/>
  <c r="O79" i="3"/>
  <c r="K79" i="3"/>
  <c r="O78" i="3"/>
  <c r="K78" i="3"/>
  <c r="O74" i="3"/>
  <c r="K74" i="3"/>
  <c r="O73" i="3"/>
  <c r="K73" i="3"/>
  <c r="O72" i="3"/>
  <c r="K72" i="3"/>
  <c r="O71" i="3"/>
  <c r="K71" i="3"/>
  <c r="O70" i="3"/>
  <c r="K70" i="3"/>
  <c r="O69" i="3"/>
  <c r="K69" i="3"/>
  <c r="L152" i="3" l="1"/>
  <c r="D134" i="3" s="1"/>
  <c r="P130" i="3"/>
  <c r="P152" i="3"/>
  <c r="L108" i="3"/>
  <c r="D90" i="3" s="1"/>
  <c r="L130" i="3"/>
  <c r="D112" i="3" s="1"/>
  <c r="L86" i="3"/>
  <c r="D68" i="3" s="1"/>
  <c r="P86" i="3"/>
  <c r="P108" i="3"/>
  <c r="K63" i="3"/>
  <c r="J159" i="3" l="1"/>
  <c r="P23" i="3"/>
  <c r="N23" i="3"/>
  <c r="I159" i="3" l="1"/>
  <c r="O52" i="3" l="1"/>
  <c r="K52" i="3"/>
  <c r="K47" i="3" l="1"/>
  <c r="H159" i="3" l="1"/>
  <c r="K57" i="3" l="1"/>
  <c r="K56" i="3"/>
  <c r="O57" i="3"/>
  <c r="O56" i="3"/>
  <c r="O48" i="3" l="1"/>
  <c r="K48" i="3"/>
  <c r="O47" i="3" l="1"/>
  <c r="O49" i="3"/>
  <c r="O50" i="3"/>
  <c r="O51" i="3"/>
  <c r="P159" i="3" l="1"/>
  <c r="F20" i="3" s="1"/>
  <c r="P64" i="3"/>
  <c r="K49" i="3"/>
  <c r="K50" i="3"/>
  <c r="K51" i="3"/>
  <c r="L64" i="3" l="1"/>
  <c r="D46" i="3" s="1"/>
  <c r="L159" i="3"/>
  <c r="D20" i="3" s="1"/>
  <c r="E23" i="3" l="1"/>
  <c r="C22" i="3" s="1"/>
</calcChain>
</file>

<file path=xl/sharedStrings.xml><?xml version="1.0" encoding="utf-8"?>
<sst xmlns="http://schemas.openxmlformats.org/spreadsheetml/2006/main" count="261" uniqueCount="107">
  <si>
    <t>Tabel 1: Finansiering af projektet</t>
  </si>
  <si>
    <t>Nr</t>
  </si>
  <si>
    <t>Indtægter i alt</t>
  </si>
  <si>
    <t>Udgift/navn</t>
  </si>
  <si>
    <t>Antal  i time/stk./km</t>
  </si>
  <si>
    <t>I ALT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</si>
  <si>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</si>
  <si>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</si>
  <si>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</si>
  <si>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</si>
  <si>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</si>
  <si>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</si>
  <si>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</si>
  <si>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</si>
  <si>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BUDGET</t>
  </si>
  <si>
    <t>REGNSKAB</t>
  </si>
  <si>
    <t>Tabel 2: Udgiftsposter i projektet</t>
  </si>
  <si>
    <t xml:space="preserve">Egen finansiering 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</si>
  <si>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</si>
  <si>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</si>
  <si>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I overensstemmelse med bekendtgørelsen angivet i bevillingsbrevet bekræfter jeg hermed, at:</t>
  </si>
  <si>
    <t>Pulje:</t>
  </si>
  <si>
    <t>Projektperiode til udviklingsaktiviteter:</t>
  </si>
  <si>
    <t>Ansøger/ tilskudsmodtager:</t>
  </si>
  <si>
    <t>Kontaktperson:</t>
  </si>
  <si>
    <t>Udvalgets egen journalisering:</t>
  </si>
  <si>
    <t>(Til udvalgets egen brug)</t>
  </si>
  <si>
    <t>Dato:</t>
  </si>
  <si>
    <t>Ansøgning</t>
  </si>
  <si>
    <t>Endeligt budget</t>
  </si>
  <si>
    <t>Delregnskab</t>
  </si>
  <si>
    <t>Afsluttende regnskab</t>
  </si>
  <si>
    <t>Udfyld kun de hvide felter</t>
  </si>
  <si>
    <t>Børne- og Undervisningsministeriet</t>
  </si>
  <si>
    <t>Kørsel i egen bil (lav takst)</t>
  </si>
  <si>
    <t>Kørsel i egen bil (høj takst)</t>
  </si>
  <si>
    <t>Anden transport</t>
  </si>
  <si>
    <t>Projekttitel for det samlede projekt:</t>
  </si>
  <si>
    <t>Anden finansiering:</t>
  </si>
  <si>
    <t>Projektnummer (6-cifret):</t>
  </si>
  <si>
    <t>*</t>
  </si>
  <si>
    <t>De dispositioner, der er omfattet af regnskabsaflæggelsen, er i overensstemmelse med meddelte bevillinger, love og andre forskrifter samt med indgåede aftaler og sædvanlig praksis.</t>
  </si>
  <si>
    <t>Titel:</t>
  </si>
  <si>
    <t>Underskrift:</t>
  </si>
  <si>
    <t>Skemaet er udfyldt som:</t>
  </si>
  <si>
    <t>(Sæt ét "X")</t>
  </si>
  <si>
    <t>(6-cifret, udfyldes ved anvendelse af skemaet efter bevilling)</t>
  </si>
  <si>
    <t>Ledelseserklæring - udfyldes ved aflæggelse af delregnskab og slutregnskab</t>
  </si>
  <si>
    <t>Øvrige udgifter (specificeres):</t>
  </si>
  <si>
    <t>(Angiv udgiftspost)</t>
  </si>
  <si>
    <r>
      <t xml:space="preserve">Rækker 1 og 2 </t>
    </r>
    <r>
      <rPr>
        <u/>
        <sz val="12"/>
        <rFont val="Calibri"/>
        <family val="2"/>
      </rPr>
      <t>skal</t>
    </r>
    <r>
      <rPr>
        <sz val="12"/>
        <rFont val="Calibri"/>
        <family val="2"/>
      </rPr>
      <t xml:space="preserve"> være udfyldt. Øvrige finansieringskilder angives fra række 4. </t>
    </r>
  </si>
  <si>
    <r>
      <t xml:space="preserve">(Angiv aktivitet og aktør/f.eks. </t>
    </r>
    <r>
      <rPr>
        <i/>
        <sz val="10"/>
        <rFont val="Calibri"/>
        <family val="2"/>
      </rPr>
      <t>Udarbejdelse af udkast til yyy /egne medarbejdere</t>
    </r>
    <r>
      <rPr>
        <sz val="10"/>
        <rFont val="Calibri"/>
        <family val="2"/>
      </rPr>
      <t>)</t>
    </r>
  </si>
  <si>
    <r>
      <t xml:space="preserve">(Angiv aktivitet og aktør/f.eks. </t>
    </r>
    <r>
      <rPr>
        <i/>
        <sz val="10"/>
        <rFont val="Calibri"/>
        <family val="2"/>
      </rPr>
      <t>Udarbejdelse af udkast til yyy /udviklere på skole</t>
    </r>
    <r>
      <rPr>
        <sz val="10"/>
        <rFont val="Calibri"/>
        <family val="2"/>
      </rPr>
      <t>)</t>
    </r>
  </si>
  <si>
    <r>
      <rPr>
        <b/>
        <sz val="14"/>
        <rFont val="Calibri"/>
        <family val="2"/>
      </rPr>
      <t>Bemærkninger til BUDGET</t>
    </r>
    <r>
      <rPr>
        <sz val="14"/>
        <rFont val="Calibri"/>
        <family val="2"/>
      </rPr>
      <t xml:space="preserve">: </t>
    </r>
  </si>
  <si>
    <r>
      <rPr>
        <b/>
        <sz val="14"/>
        <rFont val="Calibri"/>
        <family val="2"/>
      </rPr>
      <t>Bemærkninger til REGNSKAB, herunder afvigelse mellem budgetterede og forbrugte midler</t>
    </r>
    <r>
      <rPr>
        <sz val="14"/>
        <rFont val="Calibri"/>
        <family val="2"/>
      </rPr>
      <t xml:space="preserve">: </t>
    </r>
  </si>
  <si>
    <r>
      <rPr>
        <b/>
        <sz val="14"/>
        <rFont val="Calibri"/>
        <family val="2"/>
      </rPr>
      <t>Bemærkninger til LEDELSESERKLÆRING</t>
    </r>
    <r>
      <rPr>
        <sz val="14"/>
        <rFont val="Calibri"/>
        <family val="2"/>
      </rPr>
      <t xml:space="preserve">: </t>
    </r>
  </si>
  <si>
    <r>
      <rPr>
        <b/>
        <sz val="14"/>
        <rFont val="Calibri"/>
        <family val="2"/>
      </rPr>
      <t>Navn:</t>
    </r>
    <r>
      <rPr>
        <b/>
        <sz val="12"/>
        <rFont val="Calibri"/>
        <family val="2"/>
      </rPr>
      <t xml:space="preserve">
</t>
    </r>
    <r>
      <rPr>
        <i/>
        <sz val="12"/>
        <rFont val="Calibri"/>
        <family val="2"/>
      </rPr>
      <t>(tilskudsmodtagers ledelse/ tegningsberettiget person)</t>
    </r>
  </si>
  <si>
    <r>
      <rPr>
        <b/>
        <sz val="14"/>
        <rFont val="Calibri"/>
        <family val="2"/>
      </rPr>
      <t>Indsendelse af endeligt regnskab:</t>
    </r>
    <r>
      <rPr>
        <sz val="12"/>
        <rFont val="Calibri"/>
        <family val="2"/>
      </rPr>
      <t xml:space="preserve">
Regnskabet skal omfatte hele projektet/ aktiviteten. Underskrevet regnskab sendes til puljefou@uvm.dk med tilhørende revisorerklæring og revisionsprotokol/revisionsberetning (eller lignende meddelelse). Det fremgår af bevillingsbrevet, hvilken bekendtgørelse der fastlægger regler for regnskab og revision mv. for tilskuddet. Regnskabet bedes fremsendt både som </t>
    </r>
    <r>
      <rPr>
        <b/>
        <sz val="12"/>
        <rFont val="Calibri"/>
        <family val="2"/>
      </rPr>
      <t xml:space="preserve">pdf </t>
    </r>
    <r>
      <rPr>
        <sz val="12"/>
        <rFont val="Calibri"/>
        <family val="2"/>
      </rPr>
      <t xml:space="preserve">(påtegnet af ledelsen) og i </t>
    </r>
    <r>
      <rPr>
        <b/>
        <sz val="12"/>
        <rFont val="Calibri"/>
        <family val="2"/>
      </rPr>
      <t xml:space="preserve">excel-format </t>
    </r>
    <r>
      <rPr>
        <sz val="12"/>
        <rFont val="Calibri"/>
        <family val="2"/>
      </rPr>
      <t xml:space="preserve">(den udfyldte skabelon).   </t>
    </r>
  </si>
  <si>
    <t>Prioritet 1
Kr.</t>
  </si>
  <si>
    <t>Prioritet 2
Kr.</t>
  </si>
  <si>
    <t>I alt</t>
  </si>
  <si>
    <t>Andel</t>
  </si>
  <si>
    <t>Prioritet 1 kr.</t>
  </si>
  <si>
    <t>Prioritet 2 kr.</t>
  </si>
  <si>
    <t>Underprojekt  nr.</t>
  </si>
  <si>
    <t>Revision (udfyld kun, hvis det IKKE er en del af de enkelte underprojekter)</t>
  </si>
  <si>
    <r>
      <t xml:space="preserve">Revision - OBS: Udfyld </t>
    </r>
    <r>
      <rPr>
        <b/>
        <sz val="12"/>
        <rFont val="Calibri"/>
        <family val="2"/>
      </rPr>
      <t>kun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hvis</t>
    </r>
    <r>
      <rPr>
        <sz val="12"/>
        <rFont val="Calibri"/>
        <family val="2"/>
      </rPr>
      <t xml:space="preserve"> udgiften er fordelt på underprojekter</t>
    </r>
  </si>
  <si>
    <t>Underprojekt 1, titel</t>
  </si>
  <si>
    <t xml:space="preserve">Underprojekt 1, tema </t>
  </si>
  <si>
    <t>Prioritering af ansøgt tilskud til underprojekter. Angiv hele eller dele af det ansøgte tilskud til hvert underprojekt som 1. og/eller 2. prioritet. Bemærk: Revision er altid en 1. prioritetsudgift, uanset om det er anført som en del af underprojektet eller i alt for alle</t>
  </si>
  <si>
    <r>
      <t xml:space="preserve">Revision: Udfyld </t>
    </r>
    <r>
      <rPr>
        <b/>
        <sz val="14"/>
        <rFont val="Calibri"/>
        <family val="2"/>
      </rPr>
      <t>KUN</t>
    </r>
    <r>
      <rPr>
        <sz val="14"/>
        <rFont val="Calibri"/>
        <family val="2"/>
      </rPr>
      <t xml:space="preserve"> den samlede revisionsudgift i alt for alle underprojekter, hvis den </t>
    </r>
    <r>
      <rPr>
        <b/>
        <sz val="14"/>
        <rFont val="Calibri"/>
        <family val="2"/>
      </rPr>
      <t>IKKE</t>
    </r>
    <r>
      <rPr>
        <sz val="14"/>
        <rFont val="Calibri"/>
        <family val="2"/>
      </rPr>
      <t xml:space="preserve"> er en del af hvert underprojekt ovenfor, ellers vil revisionsudgiften tælle dobbelt.</t>
    </r>
  </si>
  <si>
    <t>Skema til budget og regnskab for projekter under UUL-puljen 2024-2026</t>
  </si>
  <si>
    <t>Fra tilsagnstidspunkt til 31. december 2026.</t>
  </si>
  <si>
    <t>Projekt under UUL-puljen 2024-26 for xx udvalg (angiv udvalgets navn)</t>
  </si>
  <si>
    <r>
      <rPr>
        <b/>
        <sz val="12"/>
        <rFont val="Calibri"/>
        <family val="2"/>
      </rPr>
      <t>Række 1-6</t>
    </r>
    <r>
      <rPr>
        <sz val="12"/>
        <rFont val="Calibri"/>
        <family val="2"/>
      </rPr>
      <t xml:space="preserve"> er beregnet til udgifter til løn. Ved frikøb af undervisningspersonale på uddannelsesinstitutioner har ministeriet fastsat en takst i form af en timelønsats for FoU (forsøg og udviklingsarbejde) på 405 kr. (2024-niveau). Timelønsatser kan også findes her:  
https://www.uvm.dk/puljer-udbud-og-prisuddelinger/puljer/naar-du-har-faaet-tilskud/administration-af-tilskud-og-afrapportering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rFont val="Calibri"/>
        <family val="2"/>
      </rPr>
      <t>Række 7-9</t>
    </r>
    <r>
      <rPr>
        <sz val="12"/>
        <rFont val="Calibri"/>
        <family val="2"/>
      </rPr>
      <t xml:space="preserve"> er beregnet til eksterne konsulentydelser. 
</t>
    </r>
    <r>
      <rPr>
        <b/>
        <sz val="12"/>
        <rFont val="Calibri"/>
        <family val="2"/>
      </rPr>
      <t>Række 10-12</t>
    </r>
    <r>
      <rPr>
        <sz val="12"/>
        <rFont val="Calibri"/>
        <family val="2"/>
      </rPr>
      <t xml:space="preserve"> er beregnet til udgifter til rejse og transport, der skal ske efter de rejseregler, som ansøger sædvanligvis anvender for sine ansatte. For så vidt angår kørsel i egen bil benyttes som udgangspunkt statens laveste takst. Dog kan den høje takst anvendes, hvis der i forvejen mellem den involverede medarbejder og arbejdsgiveren foreligger en skriftlig kørselsbemyndigelse om anvendelse af den høje takst ved varetagelsen af opgaver, der vil indgå i det ansøgte tilskudsprojekt.  
</t>
    </r>
    <r>
      <rPr>
        <b/>
        <sz val="12"/>
        <rFont val="Calibri"/>
        <family val="2"/>
      </rPr>
      <t>Række 14-16</t>
    </r>
    <r>
      <rPr>
        <sz val="12"/>
        <rFont val="Calibri"/>
        <family val="2"/>
      </rPr>
      <t xml:space="preserve"> er beregnet til øvrige udgifter, f.eks. leje af udstyr mv.
</t>
    </r>
    <r>
      <rPr>
        <b/>
        <sz val="12"/>
        <rFont val="Calibri"/>
        <family val="2"/>
      </rPr>
      <t>Række 17</t>
    </r>
    <r>
      <rPr>
        <sz val="12"/>
        <rFont val="Calibri"/>
        <family val="2"/>
      </rPr>
      <t xml:space="preserve"> er til revision. Feltet udfyldes i de særlige tilfælde, hvor revisionsudgiften er fordelt på underprojekter og ikke er medtaget i budgettet som een samlet udgift.
</t>
    </r>
  </si>
  <si>
    <r>
      <t xml:space="preserve">(Angiv aktivitet og aktør/ f.eks. </t>
    </r>
    <r>
      <rPr>
        <i/>
        <sz val="10"/>
        <rFont val="Calibri"/>
        <family val="2"/>
      </rPr>
      <t>Udarbejdelse af udkast til yyy af ekstern konsulent/ lærer på professionshøjskole mv.</t>
    </r>
    <r>
      <rPr>
        <sz val="10"/>
        <rFont val="Calibri"/>
        <family val="2"/>
      </rPr>
      <t>)</t>
    </r>
  </si>
  <si>
    <t>Puljen til udvikling af uddannelse og læreruddannelse mv. på AMU-området (UUL-puljen) 2024-26</t>
  </si>
  <si>
    <t>Tema 1b - Udvikling af digitale læremidler og læringsforløb og anvendelse af avancerede teknologier, f.eks. kunstig intelligens/AI</t>
  </si>
  <si>
    <t xml:space="preserve">Tema 2- Enkle og attraktive veje til faglært via AMU </t>
  </si>
  <si>
    <t xml:space="preserve">Tema 3- Bedre efteruddannelsestilbud målrettet tosprogede </t>
  </si>
  <si>
    <t>Uden for tema</t>
  </si>
  <si>
    <t>Tekst til dropdown menu:</t>
  </si>
  <si>
    <t>Kolonne1</t>
  </si>
  <si>
    <t>Tema 1a - Udvikling af digitale læremidler og læringsforløb - trepartsaftale</t>
  </si>
  <si>
    <t xml:space="preserve">Tema 4 - Kompetencer til den grønne omstilling </t>
  </si>
  <si>
    <t>Tema: Angiv beløb under tema, hvis ikke alt er tema</t>
  </si>
  <si>
    <t>- heraf finansiering af tema 1a (tabel 1)</t>
  </si>
  <si>
    <t>- heraf udgifter til tema 1a (Angiv)</t>
  </si>
  <si>
    <t>Tema 1a</t>
  </si>
  <si>
    <t>UUL, ekskl. 1a</t>
  </si>
  <si>
    <t>SAMLET OVERSIGT</t>
  </si>
  <si>
    <t>Finansiering af underprojekterne i alt (tabel 1):</t>
  </si>
  <si>
    <t>Udgifter i underprojekterne i alt  (tabel 2):</t>
  </si>
  <si>
    <t>Difference tema 1a</t>
  </si>
  <si>
    <t>Difference i alt</t>
  </si>
  <si>
    <t>Difference i budget</t>
  </si>
  <si>
    <t>Underprojektets budget i alt</t>
  </si>
  <si>
    <t>Underprojektets regnskab i alt</t>
  </si>
  <si>
    <t>Underprojekt 2, titel</t>
  </si>
  <si>
    <t xml:space="preserve">Underprojekt 2, tema </t>
  </si>
  <si>
    <t>Underprojekt 3, titel</t>
  </si>
  <si>
    <t xml:space="preserve">Underprojekt 3, tema </t>
  </si>
  <si>
    <t>Underprojekt 4, titel</t>
  </si>
  <si>
    <t xml:space="preserve">Underprojekt 4, tema </t>
  </si>
  <si>
    <t>Underprojekt 5, titel</t>
  </si>
  <si>
    <t xml:space="preserve">Underprojekt 5, tema </t>
  </si>
  <si>
    <t>Hvis, der er behov for yderligere underprojekter, indsættes de her. (Indsæt først nye 22 linjer. Marker dernæst alle celler i et tomt underprojekt ovenfor, tryk samtidig på "Ctrl" og "c". Stil dig i kolonne A i den første af de nye linjer, tryk samtidig på "Ctrl" og "v". Husk nummerering af det nye underprojekt)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</si>
</sst>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0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6"/>
      <name val="Calibri"/>
      <family val="2"/>
      <scheme val="minor"/>
    </font>
    <font>
      <b/>
      <sz val="12"/>
      <name val="Calibri"/>
      <family val="2"/>
    </font>
    <font>
      <u/>
      <sz val="12"/>
      <name val="Calibri"/>
      <family val="2"/>
    </font>
    <font>
      <sz val="12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3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242">
    <xf numFmtId="0" fontId="0" fillId="0" borderId="0" xfId="0"/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4" fontId="4" fillId="3" borderId="19" xfId="0" applyNumberFormat="1" applyFont="1" applyFill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4" fontId="4" fillId="3" borderId="27" xfId="0" applyNumberFormat="1" applyFont="1" applyFill="1" applyBorder="1" applyAlignment="1">
      <alignment horizontal="right" vertical="top"/>
    </xf>
    <xf numFmtId="4" fontId="4" fillId="0" borderId="27" xfId="0" applyNumberFormat="1" applyFont="1" applyBorder="1" applyAlignment="1">
      <alignment horizontal="right" vertical="top"/>
    </xf>
    <xf numFmtId="4" fontId="4" fillId="0" borderId="19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6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left" vertical="top" indent="2"/>
    </xf>
    <xf numFmtId="0" fontId="9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164" fontId="4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vertical="top"/>
    </xf>
    <xf numFmtId="0" fontId="4" fillId="3" borderId="1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/>
    </xf>
    <xf numFmtId="4" fontId="4" fillId="3" borderId="20" xfId="0" applyNumberFormat="1" applyFont="1" applyFill="1" applyBorder="1" applyAlignment="1">
      <alignment horizontal="right" vertical="top"/>
    </xf>
    <xf numFmtId="0" fontId="4" fillId="3" borderId="21" xfId="0" applyFont="1" applyFill="1" applyBorder="1" applyAlignment="1">
      <alignment vertical="top"/>
    </xf>
    <xf numFmtId="4" fontId="4" fillId="0" borderId="22" xfId="0" applyNumberFormat="1" applyFont="1" applyBorder="1" applyAlignment="1">
      <alignment horizontal="right" vertical="top"/>
    </xf>
    <xf numFmtId="4" fontId="4" fillId="8" borderId="1" xfId="0" applyNumberFormat="1" applyFont="1" applyFill="1" applyBorder="1" applyAlignment="1">
      <alignment horizontal="right" vertical="top"/>
    </xf>
    <xf numFmtId="4" fontId="4" fillId="0" borderId="28" xfId="0" applyNumberFormat="1" applyFont="1" applyBorder="1" applyAlignment="1">
      <alignment horizontal="right" vertical="top"/>
    </xf>
    <xf numFmtId="0" fontId="4" fillId="3" borderId="23" xfId="0" applyFont="1" applyFill="1" applyBorder="1" applyAlignment="1">
      <alignment vertical="top"/>
    </xf>
    <xf numFmtId="0" fontId="4" fillId="3" borderId="15" xfId="0" applyFont="1" applyFill="1" applyBorder="1" applyAlignment="1">
      <alignment vertical="top"/>
    </xf>
    <xf numFmtId="4" fontId="4" fillId="0" borderId="20" xfId="0" applyNumberFormat="1" applyFont="1" applyBorder="1" applyAlignment="1">
      <alignment horizontal="right" vertical="top"/>
    </xf>
    <xf numFmtId="0" fontId="3" fillId="3" borderId="16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vertical="top"/>
    </xf>
    <xf numFmtId="4" fontId="6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4" fontId="4" fillId="3" borderId="16" xfId="0" applyNumberFormat="1" applyFont="1" applyFill="1" applyBorder="1" applyAlignment="1">
      <alignment horizontal="right" vertical="top"/>
    </xf>
    <xf numFmtId="4" fontId="4" fillId="3" borderId="2" xfId="0" applyNumberFormat="1" applyFont="1" applyFill="1" applyBorder="1" applyAlignment="1">
      <alignment horizontal="right" vertical="top"/>
    </xf>
    <xf numFmtId="4" fontId="4" fillId="3" borderId="24" xfId="0" applyNumberFormat="1" applyFont="1" applyFill="1" applyBorder="1" applyAlignment="1">
      <alignment horizontal="right" vertical="top"/>
    </xf>
    <xf numFmtId="0" fontId="3" fillId="3" borderId="18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center" vertical="top"/>
    </xf>
    <xf numFmtId="3" fontId="4" fillId="3" borderId="1" xfId="0" applyNumberFormat="1" applyFont="1" applyFill="1" applyBorder="1" applyAlignment="1">
      <alignment horizontal="right" vertical="top"/>
    </xf>
    <xf numFmtId="4" fontId="3" fillId="3" borderId="30" xfId="0" applyNumberFormat="1" applyFont="1" applyFill="1" applyBorder="1" applyAlignment="1">
      <alignment vertical="top"/>
    </xf>
    <xf numFmtId="0" fontId="3" fillId="4" borderId="34" xfId="0" applyFont="1" applyFill="1" applyBorder="1" applyAlignment="1">
      <alignment vertical="top"/>
    </xf>
    <xf numFmtId="4" fontId="3" fillId="2" borderId="30" xfId="0" applyNumberFormat="1" applyFont="1" applyFill="1" applyBorder="1" applyAlignment="1">
      <alignment vertical="top"/>
    </xf>
    <xf numFmtId="4" fontId="3" fillId="3" borderId="35" xfId="0" applyNumberFormat="1" applyFont="1" applyFill="1" applyBorder="1" applyAlignment="1">
      <alignment vertical="top"/>
    </xf>
    <xf numFmtId="4" fontId="3" fillId="3" borderId="37" xfId="0" applyNumberFormat="1" applyFont="1" applyFill="1" applyBorder="1" applyAlignment="1">
      <alignment vertical="top"/>
    </xf>
    <xf numFmtId="0" fontId="2" fillId="3" borderId="27" xfId="0" applyFont="1" applyFill="1" applyBorder="1" applyAlignment="1">
      <alignment vertical="top"/>
    </xf>
    <xf numFmtId="4" fontId="3" fillId="9" borderId="27" xfId="0" applyNumberFormat="1" applyFont="1" applyFill="1" applyBorder="1" applyAlignment="1">
      <alignment horizontal="right" vertical="top"/>
    </xf>
    <xf numFmtId="4" fontId="3" fillId="9" borderId="37" xfId="0" applyNumberFormat="1" applyFont="1" applyFill="1" applyBorder="1" applyAlignment="1">
      <alignment horizontal="right" vertical="top"/>
    </xf>
    <xf numFmtId="0" fontId="4" fillId="3" borderId="38" xfId="0" applyFont="1" applyFill="1" applyBorder="1" applyAlignment="1">
      <alignment vertical="top"/>
    </xf>
    <xf numFmtId="4" fontId="4" fillId="3" borderId="1" xfId="0" applyNumberFormat="1" applyFont="1" applyFill="1" applyBorder="1" applyAlignment="1">
      <alignment vertical="top"/>
    </xf>
    <xf numFmtId="4" fontId="4" fillId="3" borderId="22" xfId="0" applyNumberFormat="1" applyFont="1" applyFill="1" applyBorder="1" applyAlignment="1">
      <alignment vertical="top"/>
    </xf>
    <xf numFmtId="9" fontId="6" fillId="3" borderId="1" xfId="1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13" fillId="0" borderId="0" xfId="0" applyFont="1" applyFill="1" applyAlignment="1">
      <alignment vertical="top"/>
    </xf>
    <xf numFmtId="0" fontId="3" fillId="3" borderId="1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41" xfId="0" applyFont="1" applyFill="1" applyBorder="1" applyAlignment="1">
      <alignment horizontal="center" vertical="top" wrapText="1"/>
    </xf>
    <xf numFmtId="0" fontId="3" fillId="3" borderId="40" xfId="0" applyFont="1" applyFill="1" applyBorder="1" applyAlignment="1">
      <alignment horizontal="center" vertical="top" wrapText="1"/>
    </xf>
    <xf numFmtId="0" fontId="5" fillId="3" borderId="40" xfId="0" applyFont="1" applyFill="1" applyBorder="1" applyAlignment="1">
      <alignment horizontal="center" vertical="top" wrapText="1"/>
    </xf>
    <xf numFmtId="0" fontId="5" fillId="3" borderId="4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164" fontId="4" fillId="3" borderId="11" xfId="0" applyNumberFormat="1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 wrapText="1"/>
    </xf>
    <xf numFmtId="4" fontId="4" fillId="5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/>
    </xf>
    <xf numFmtId="4" fontId="4" fillId="5" borderId="1" xfId="0" applyNumberFormat="1" applyFont="1" applyFill="1" applyBorder="1" applyAlignment="1">
      <alignment vertical="top"/>
    </xf>
    <xf numFmtId="2" fontId="4" fillId="0" borderId="1" xfId="0" applyNumberFormat="1" applyFont="1" applyFill="1" applyBorder="1" applyAlignment="1">
      <alignment vertical="top" wrapText="1"/>
    </xf>
    <xf numFmtId="2" fontId="3" fillId="5" borderId="1" xfId="0" applyNumberFormat="1" applyFont="1" applyFill="1" applyBorder="1" applyAlignment="1">
      <alignment vertical="top" wrapText="1"/>
    </xf>
    <xf numFmtId="4" fontId="3" fillId="3" borderId="6" xfId="0" applyNumberFormat="1" applyFont="1" applyFill="1" applyBorder="1" applyAlignment="1">
      <alignment horizontal="right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4" fontId="4" fillId="3" borderId="3" xfId="0" applyNumberFormat="1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4" fontId="19" fillId="3" borderId="14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right" vertical="top"/>
    </xf>
    <xf numFmtId="0" fontId="3" fillId="0" borderId="6" xfId="0" applyFont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8" fillId="3" borderId="2" xfId="0" quotePrefix="1" applyFont="1" applyFill="1" applyBorder="1" applyAlignment="1">
      <alignment horizontal="left" vertical="top" indent="1"/>
    </xf>
    <xf numFmtId="0" fontId="18" fillId="3" borderId="12" xfId="0" quotePrefix="1" applyFont="1" applyFill="1" applyBorder="1" applyAlignment="1">
      <alignment horizontal="left" vertical="top" indent="1"/>
    </xf>
    <xf numFmtId="0" fontId="18" fillId="3" borderId="13" xfId="0" quotePrefix="1" applyFont="1" applyFill="1" applyBorder="1" applyAlignment="1">
      <alignment horizontal="left" vertical="top" indent="1"/>
    </xf>
    <xf numFmtId="0" fontId="3" fillId="3" borderId="1" xfId="0" applyFont="1" applyFill="1" applyBorder="1" applyAlignment="1">
      <alignment horizontal="left" vertical="top"/>
    </xf>
    <xf numFmtId="164" fontId="3" fillId="3" borderId="2" xfId="0" applyNumberFormat="1" applyFont="1" applyFill="1" applyBorder="1" applyAlignment="1">
      <alignment horizontal="center" vertical="top" wrapText="1"/>
    </xf>
    <xf numFmtId="164" fontId="3" fillId="3" borderId="13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right" vertical="top" wrapText="1"/>
    </xf>
    <xf numFmtId="4" fontId="4" fillId="3" borderId="13" xfId="0" applyNumberFormat="1" applyFont="1" applyFill="1" applyBorder="1" applyAlignment="1">
      <alignment horizontal="right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/>
    </xf>
    <xf numFmtId="4" fontId="4" fillId="0" borderId="5" xfId="0" applyNumberFormat="1" applyFont="1" applyFill="1" applyBorder="1" applyAlignment="1">
      <alignment horizontal="right" vertical="top" wrapText="1"/>
    </xf>
    <xf numFmtId="4" fontId="4" fillId="0" borderId="7" xfId="0" applyNumberFormat="1" applyFont="1" applyFill="1" applyBorder="1" applyAlignment="1">
      <alignment horizontal="right" vertical="top" wrapText="1"/>
    </xf>
    <xf numFmtId="4" fontId="4" fillId="0" borderId="14" xfId="0" applyNumberFormat="1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center"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3" borderId="24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0" fontId="3" fillId="3" borderId="35" xfId="0" applyFont="1" applyFill="1" applyBorder="1" applyAlignment="1">
      <alignment horizontal="left" vertical="top"/>
    </xf>
    <xf numFmtId="0" fontId="3" fillId="3" borderId="32" xfId="0" applyFont="1" applyFill="1" applyBorder="1" applyAlignment="1">
      <alignment horizontal="left" vertical="top"/>
    </xf>
    <xf numFmtId="0" fontId="3" fillId="3" borderId="36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11" fillId="5" borderId="1" xfId="0" applyFont="1" applyFill="1" applyBorder="1" applyAlignment="1">
      <alignment horizontal="left" vertical="top" wrapText="1"/>
    </xf>
    <xf numFmtId="0" fontId="10" fillId="7" borderId="4" xfId="0" applyFont="1" applyFill="1" applyBorder="1" applyAlignment="1">
      <alignment vertical="top"/>
    </xf>
    <xf numFmtId="0" fontId="5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right" vertical="top"/>
    </xf>
    <xf numFmtId="2" fontId="6" fillId="0" borderId="13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4" fillId="9" borderId="39" xfId="0" applyFont="1" applyFill="1" applyBorder="1" applyAlignment="1">
      <alignment horizontal="center" vertical="top"/>
    </xf>
    <xf numFmtId="0" fontId="4" fillId="9" borderId="25" xfId="0" applyFont="1" applyFill="1" applyBorder="1" applyAlignment="1">
      <alignment horizontal="center" vertical="top"/>
    </xf>
    <xf numFmtId="0" fontId="4" fillId="9" borderId="26" xfId="0" applyFont="1" applyFill="1" applyBorder="1" applyAlignment="1">
      <alignment horizontal="center" vertical="top"/>
    </xf>
    <xf numFmtId="0" fontId="3" fillId="3" borderId="29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9" fontId="6" fillId="3" borderId="2" xfId="1" applyFont="1" applyFill="1" applyBorder="1" applyAlignment="1">
      <alignment horizontal="center" vertical="top"/>
    </xf>
    <xf numFmtId="9" fontId="6" fillId="3" borderId="13" xfId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 vertical="top"/>
    </xf>
    <xf numFmtId="0" fontId="3" fillId="3" borderId="33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/>
    </xf>
    <xf numFmtId="0" fontId="3" fillId="3" borderId="29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4" fontId="4" fillId="9" borderId="27" xfId="0" applyNumberFormat="1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center" vertical="top" wrapText="1"/>
    </xf>
    <xf numFmtId="0" fontId="3" fillId="3" borderId="40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9" fontId="3" fillId="3" borderId="1" xfId="1" applyFont="1" applyFill="1" applyBorder="1" applyAlignment="1">
      <alignment horizontal="center" vertical="top" wrapText="1"/>
    </xf>
    <xf numFmtId="0" fontId="3" fillId="3" borderId="31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1" fillId="3" borderId="14" xfId="0" applyNumberFormat="1" applyFont="1" applyFill="1" applyBorder="1" applyAlignment="1">
      <alignment horizontal="center" vertical="top" wrapText="1"/>
    </xf>
    <xf numFmtId="4" fontId="11" fillId="3" borderId="3" xfId="0" applyNumberFormat="1" applyFont="1" applyFill="1" applyBorder="1" applyAlignment="1">
      <alignment horizontal="center" vertical="top" wrapText="1"/>
    </xf>
    <xf numFmtId="4" fontId="11" fillId="3" borderId="41" xfId="0" applyNumberFormat="1" applyFont="1" applyFill="1" applyBorder="1" applyAlignment="1">
      <alignment horizontal="center" vertical="top" wrapText="1"/>
    </xf>
    <xf numFmtId="4" fontId="11" fillId="3" borderId="43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Procent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1" displayName="Tabel1" ref="R2:R8" totalsRowShown="0" headerRowDxfId="2" dataDxfId="1">
  <autoFilter ref="R2:R8"/>
  <tableColumns count="1">
    <tableColumn id="1" name="Kolonn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0"/>
  <sheetViews>
    <sheetView tabSelected="1" zoomScale="76" zoomScaleNormal="76" zoomScaleSheetLayoutView="80" workbookViewId="0">
      <selection activeCell="V45" sqref="V45"/>
    </sheetView>
  </sheetViews>
  <sheetFormatPr defaultColWidth="9.140625" defaultRowHeight="18.75" x14ac:dyDescent="0.2"/>
  <cols>
    <col min="1" max="1" width="5.42578125" style="23" customWidth="1"/>
    <col min="2" max="2" width="28.7109375" style="23" customWidth="1"/>
    <col min="3" max="3" width="22.7109375" style="23" customWidth="1"/>
    <col min="4" max="4" width="12.5703125" style="23" customWidth="1"/>
    <col min="5" max="5" width="13.140625" style="23" customWidth="1"/>
    <col min="6" max="7" width="11.7109375" style="23" customWidth="1"/>
    <col min="8" max="8" width="0.28515625" style="23" hidden="1" customWidth="1"/>
    <col min="9" max="9" width="14.28515625" style="23" customWidth="1"/>
    <col min="10" max="10" width="14.42578125" style="23" customWidth="1"/>
    <col min="11" max="11" width="14.28515625" style="23" customWidth="1"/>
    <col min="12" max="12" width="16.28515625" style="23" customWidth="1"/>
    <col min="13" max="14" width="14.28515625" style="23" customWidth="1"/>
    <col min="15" max="15" width="13" style="23" customWidth="1"/>
    <col min="16" max="16" width="18.7109375" style="23" customWidth="1"/>
    <col min="17" max="17" width="10.42578125" style="23" customWidth="1"/>
    <col min="18" max="18" width="12.5703125" style="23" hidden="1" customWidth="1"/>
    <col min="19" max="16384" width="9.140625" style="23"/>
  </cols>
  <sheetData>
    <row r="1" spans="1:20" s="18" customFormat="1" ht="21.95" customHeight="1" x14ac:dyDescent="0.2">
      <c r="A1" s="192" t="s">
        <v>71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R1" s="77" t="s">
        <v>81</v>
      </c>
      <c r="S1" s="77"/>
      <c r="T1" s="77"/>
    </row>
    <row r="2" spans="1:20" s="18" customFormat="1" ht="21.95" customHeight="1" x14ac:dyDescent="0.2">
      <c r="A2" s="194" t="s">
        <v>32</v>
      </c>
      <c r="B2" s="194"/>
      <c r="C2" s="194"/>
      <c r="D2" s="19"/>
      <c r="E2" s="19"/>
      <c r="F2" s="19"/>
      <c r="G2" s="19"/>
      <c r="H2" s="19"/>
      <c r="I2" s="49"/>
      <c r="J2" s="49"/>
      <c r="K2" s="55"/>
      <c r="L2" s="19"/>
      <c r="M2" s="19"/>
      <c r="N2" s="19"/>
      <c r="O2" s="55"/>
      <c r="P2" s="19"/>
      <c r="R2" s="77" t="s">
        <v>82</v>
      </c>
      <c r="S2" s="77"/>
      <c r="T2" s="77"/>
    </row>
    <row r="3" spans="1:20" s="18" customFormat="1" ht="21.95" customHeight="1" x14ac:dyDescent="0.2">
      <c r="A3" s="195" t="s">
        <v>21</v>
      </c>
      <c r="B3" s="195"/>
      <c r="C3" s="195"/>
      <c r="D3" s="195"/>
      <c r="E3" s="164" t="s">
        <v>76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R3" s="77" t="s">
        <v>83</v>
      </c>
      <c r="S3" s="77"/>
      <c r="T3" s="77"/>
    </row>
    <row r="4" spans="1:20" s="18" customFormat="1" ht="21.95" customHeight="1" x14ac:dyDescent="0.2">
      <c r="A4" s="195" t="s">
        <v>22</v>
      </c>
      <c r="B4" s="195"/>
      <c r="C4" s="195"/>
      <c r="D4" s="195"/>
      <c r="E4" s="165" t="s">
        <v>72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R4" s="77" t="s">
        <v>77</v>
      </c>
      <c r="S4" s="77"/>
      <c r="T4" s="77"/>
    </row>
    <row r="5" spans="1:20" s="18" customFormat="1" ht="21.95" customHeight="1" x14ac:dyDescent="0.2">
      <c r="A5" s="195" t="s">
        <v>23</v>
      </c>
      <c r="B5" s="195"/>
      <c r="C5" s="195"/>
      <c r="D5" s="19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R5" s="77" t="s">
        <v>78</v>
      </c>
      <c r="S5" s="77"/>
      <c r="T5" s="77"/>
    </row>
    <row r="6" spans="1:20" s="18" customFormat="1" ht="21.95" customHeight="1" x14ac:dyDescent="0.2">
      <c r="A6" s="195" t="s">
        <v>37</v>
      </c>
      <c r="B6" s="195"/>
      <c r="C6" s="195"/>
      <c r="D6" s="195"/>
      <c r="E6" s="165" t="s">
        <v>73</v>
      </c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R6" s="77" t="s">
        <v>79</v>
      </c>
      <c r="S6" s="77"/>
      <c r="T6" s="77"/>
    </row>
    <row r="7" spans="1:20" s="18" customFormat="1" ht="21.95" customHeight="1" x14ac:dyDescent="0.2">
      <c r="A7" s="195" t="s">
        <v>39</v>
      </c>
      <c r="B7" s="195"/>
      <c r="C7" s="195"/>
      <c r="D7" s="195"/>
      <c r="E7" s="165" t="s">
        <v>46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R7" s="77" t="s">
        <v>84</v>
      </c>
      <c r="S7" s="77"/>
      <c r="T7" s="77"/>
    </row>
    <row r="8" spans="1:20" s="18" customFormat="1" ht="21.95" customHeight="1" x14ac:dyDescent="0.2">
      <c r="A8" s="195" t="s">
        <v>24</v>
      </c>
      <c r="B8" s="195"/>
      <c r="C8" s="195"/>
      <c r="D8" s="19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R8" s="77" t="s">
        <v>80</v>
      </c>
    </row>
    <row r="9" spans="1:20" s="18" customFormat="1" ht="21.95" customHeight="1" x14ac:dyDescent="0.2">
      <c r="A9" s="195" t="s">
        <v>25</v>
      </c>
      <c r="B9" s="195"/>
      <c r="C9" s="195"/>
      <c r="D9" s="195"/>
      <c r="E9" s="165" t="s">
        <v>26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20" s="18" customFormat="1" ht="21.95" customHeight="1" x14ac:dyDescent="0.2">
      <c r="A10" s="1"/>
      <c r="B10" s="1"/>
      <c r="C10" s="1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9"/>
    </row>
    <row r="11" spans="1:20" s="20" customFormat="1" ht="60" customHeight="1" x14ac:dyDescent="0.2">
      <c r="A11" s="3" t="s">
        <v>44</v>
      </c>
      <c r="B11" s="4"/>
      <c r="C11" s="16" t="s">
        <v>45</v>
      </c>
      <c r="D11" s="5"/>
      <c r="E11" s="3" t="s">
        <v>27</v>
      </c>
      <c r="F11" s="167"/>
      <c r="G11" s="167"/>
      <c r="H11" s="5"/>
      <c r="I11" s="5"/>
      <c r="J11" s="201" t="s">
        <v>69</v>
      </c>
      <c r="K11" s="201"/>
      <c r="L11" s="201"/>
      <c r="M11" s="201"/>
      <c r="N11" s="201"/>
      <c r="O11" s="201"/>
      <c r="P11" s="201"/>
    </row>
    <row r="12" spans="1:20" s="20" customFormat="1" ht="36.75" customHeight="1" x14ac:dyDescent="0.2">
      <c r="A12" s="17" t="s">
        <v>28</v>
      </c>
      <c r="B12" s="4"/>
      <c r="C12" s="6"/>
      <c r="D12" s="5"/>
      <c r="E12" s="5"/>
      <c r="G12" s="5"/>
      <c r="H12" s="5"/>
      <c r="I12" s="5"/>
      <c r="J12" s="220" t="s">
        <v>64</v>
      </c>
      <c r="K12" s="220"/>
      <c r="L12" s="220"/>
      <c r="M12" s="220"/>
      <c r="N12" s="211" t="s">
        <v>58</v>
      </c>
      <c r="O12" s="212"/>
      <c r="P12" s="52" t="s">
        <v>59</v>
      </c>
    </row>
    <row r="13" spans="1:20" s="20" customFormat="1" ht="22.5" customHeight="1" x14ac:dyDescent="0.2">
      <c r="A13" s="17" t="s">
        <v>29</v>
      </c>
      <c r="B13" s="4"/>
      <c r="C13" s="6"/>
      <c r="D13" s="5"/>
      <c r="E13" s="5"/>
      <c r="F13" s="5"/>
      <c r="G13" s="5"/>
      <c r="H13" s="5"/>
      <c r="I13" s="5"/>
      <c r="J13" s="221">
        <v>1</v>
      </c>
      <c r="K13" s="221"/>
      <c r="L13" s="221"/>
      <c r="M13" s="221"/>
      <c r="N13" s="199">
        <v>0</v>
      </c>
      <c r="O13" s="200"/>
      <c r="P13" s="51">
        <v>0</v>
      </c>
    </row>
    <row r="14" spans="1:20" s="20" customFormat="1" ht="22.5" customHeight="1" x14ac:dyDescent="0.2">
      <c r="A14" s="17" t="s">
        <v>30</v>
      </c>
      <c r="B14" s="4"/>
      <c r="C14" s="6"/>
      <c r="D14" s="5"/>
      <c r="E14" s="5"/>
      <c r="F14" s="5"/>
      <c r="G14" s="5"/>
      <c r="H14" s="5"/>
      <c r="I14" s="5"/>
      <c r="J14" s="221">
        <v>2</v>
      </c>
      <c r="K14" s="221"/>
      <c r="L14" s="221"/>
      <c r="M14" s="221"/>
      <c r="N14" s="199">
        <v>0</v>
      </c>
      <c r="O14" s="200"/>
      <c r="P14" s="51">
        <v>0</v>
      </c>
    </row>
    <row r="15" spans="1:20" s="20" customFormat="1" ht="22.5" customHeight="1" x14ac:dyDescent="0.2">
      <c r="A15" s="17" t="s">
        <v>31</v>
      </c>
      <c r="B15" s="4"/>
      <c r="C15" s="6"/>
      <c r="D15" s="5"/>
      <c r="E15" s="5"/>
      <c r="F15" s="5"/>
      <c r="G15" s="5"/>
      <c r="H15" s="5"/>
      <c r="I15" s="5"/>
      <c r="J15" s="221">
        <v>3</v>
      </c>
      <c r="K15" s="221"/>
      <c r="L15" s="221"/>
      <c r="M15" s="221"/>
      <c r="N15" s="199">
        <v>0</v>
      </c>
      <c r="O15" s="200"/>
      <c r="P15" s="51">
        <v>0</v>
      </c>
    </row>
    <row r="16" spans="1:20" s="20" customFormat="1" ht="22.5" customHeight="1" x14ac:dyDescent="0.2">
      <c r="A16" s="7"/>
      <c r="B16" s="7"/>
      <c r="C16" s="7"/>
      <c r="D16" s="7"/>
      <c r="E16" s="7"/>
      <c r="F16" s="7"/>
      <c r="G16" s="7"/>
      <c r="J16" s="221">
        <v>4</v>
      </c>
      <c r="K16" s="221"/>
      <c r="L16" s="221"/>
      <c r="M16" s="221"/>
      <c r="N16" s="199">
        <v>0</v>
      </c>
      <c r="O16" s="200"/>
      <c r="P16" s="51">
        <v>0</v>
      </c>
    </row>
    <row r="17" spans="1:16" s="7" customFormat="1" ht="21.95" customHeight="1" x14ac:dyDescent="0.2">
      <c r="A17" s="124" t="s">
        <v>90</v>
      </c>
      <c r="B17" s="124"/>
      <c r="C17" s="124"/>
      <c r="D17" s="125" t="s">
        <v>14</v>
      </c>
      <c r="E17" s="126"/>
      <c r="F17" s="129" t="s">
        <v>15</v>
      </c>
      <c r="G17" s="129"/>
      <c r="H17" s="20"/>
      <c r="I17" s="20"/>
      <c r="J17" s="221">
        <v>5</v>
      </c>
      <c r="K17" s="221"/>
      <c r="L17" s="221"/>
      <c r="M17" s="221"/>
      <c r="N17" s="199">
        <v>0</v>
      </c>
      <c r="O17" s="200"/>
      <c r="P17" s="51">
        <v>0</v>
      </c>
    </row>
    <row r="18" spans="1:16" s="7" customFormat="1" ht="21.95" customHeight="1" x14ac:dyDescent="0.2">
      <c r="A18" s="124" t="s">
        <v>91</v>
      </c>
      <c r="B18" s="124"/>
      <c r="C18" s="124"/>
      <c r="D18" s="127">
        <f>+ROUND(M38,2)</f>
        <v>0</v>
      </c>
      <c r="E18" s="128"/>
      <c r="F18" s="130">
        <f>+ROUND(M38,2)</f>
        <v>0</v>
      </c>
      <c r="G18" s="130"/>
      <c r="H18" s="20"/>
      <c r="I18" s="20"/>
      <c r="J18" s="221">
        <v>6</v>
      </c>
      <c r="K18" s="221"/>
      <c r="L18" s="221"/>
      <c r="M18" s="221"/>
      <c r="N18" s="199">
        <v>0</v>
      </c>
      <c r="O18" s="200"/>
      <c r="P18" s="51">
        <v>0</v>
      </c>
    </row>
    <row r="19" spans="1:16" s="7" customFormat="1" ht="21.95" customHeight="1" x14ac:dyDescent="0.2">
      <c r="A19" s="121" t="s">
        <v>86</v>
      </c>
      <c r="B19" s="122"/>
      <c r="C19" s="123"/>
      <c r="D19" s="127">
        <f>+ROUND(K38,2)</f>
        <v>0</v>
      </c>
      <c r="E19" s="128"/>
      <c r="F19" s="127">
        <f>+ROUND(N38,2)</f>
        <v>0</v>
      </c>
      <c r="G19" s="128"/>
      <c r="H19" s="20"/>
      <c r="I19" s="20"/>
      <c r="J19" s="217">
        <v>7</v>
      </c>
      <c r="K19" s="218"/>
      <c r="L19" s="218"/>
      <c r="M19" s="219"/>
      <c r="N19" s="199">
        <v>0</v>
      </c>
      <c r="O19" s="200"/>
      <c r="P19" s="51">
        <v>0</v>
      </c>
    </row>
    <row r="20" spans="1:16" s="7" customFormat="1" ht="21.95" customHeight="1" x14ac:dyDescent="0.2">
      <c r="A20" s="124" t="s">
        <v>92</v>
      </c>
      <c r="B20" s="124"/>
      <c r="C20" s="124"/>
      <c r="D20" s="127">
        <f>+ROUND(L159,2)</f>
        <v>0</v>
      </c>
      <c r="E20" s="128"/>
      <c r="F20" s="127">
        <f>+ROUND(P159,2)</f>
        <v>0</v>
      </c>
      <c r="G20" s="128"/>
      <c r="H20" s="20"/>
      <c r="I20" s="20"/>
      <c r="J20" s="217">
        <v>8</v>
      </c>
      <c r="K20" s="218"/>
      <c r="L20" s="218"/>
      <c r="M20" s="219"/>
      <c r="N20" s="199">
        <v>0</v>
      </c>
      <c r="O20" s="200"/>
      <c r="P20" s="51">
        <v>0</v>
      </c>
    </row>
    <row r="21" spans="1:16" s="7" customFormat="1" ht="21.95" customHeight="1" x14ac:dyDescent="0.2">
      <c r="A21" s="121" t="s">
        <v>87</v>
      </c>
      <c r="B21" s="122"/>
      <c r="C21" s="123"/>
      <c r="D21" s="133">
        <v>0</v>
      </c>
      <c r="E21" s="134"/>
      <c r="F21" s="135">
        <v>0</v>
      </c>
      <c r="G21" s="135"/>
      <c r="H21" s="20"/>
      <c r="I21" s="20"/>
      <c r="J21" s="221">
        <v>9</v>
      </c>
      <c r="K21" s="221"/>
      <c r="L21" s="221"/>
      <c r="M21" s="221"/>
      <c r="N21" s="199">
        <v>0</v>
      </c>
      <c r="O21" s="200"/>
      <c r="P21" s="51">
        <v>0</v>
      </c>
    </row>
    <row r="22" spans="1:16" s="7" customFormat="1" ht="37.5" customHeight="1" x14ac:dyDescent="0.2">
      <c r="A22" s="136" t="s">
        <v>95</v>
      </c>
      <c r="B22" s="137"/>
      <c r="C22" s="140" t="str">
        <f>IF(AND(E23=0,D23=0),"OK","Tilpas budgettet")</f>
        <v>OK</v>
      </c>
      <c r="D22" s="106" t="s">
        <v>93</v>
      </c>
      <c r="E22" s="106" t="s">
        <v>94</v>
      </c>
      <c r="F22" s="102"/>
      <c r="G22" s="93"/>
      <c r="H22" s="20"/>
      <c r="I22" s="20"/>
      <c r="J22" s="222" t="s">
        <v>65</v>
      </c>
      <c r="K22" s="222"/>
      <c r="L22" s="222"/>
      <c r="M22" s="222"/>
      <c r="N22" s="199">
        <v>0</v>
      </c>
      <c r="O22" s="200"/>
      <c r="P22" s="53"/>
    </row>
    <row r="23" spans="1:16" s="7" customFormat="1" ht="21.95" customHeight="1" x14ac:dyDescent="0.2">
      <c r="A23" s="138"/>
      <c r="B23" s="139"/>
      <c r="C23" s="141"/>
      <c r="D23" s="104">
        <f>D19-D21</f>
        <v>0</v>
      </c>
      <c r="E23" s="104">
        <f>D18-D20</f>
        <v>0</v>
      </c>
      <c r="F23" s="103"/>
      <c r="G23" s="94"/>
      <c r="H23" s="20"/>
      <c r="I23" s="20"/>
      <c r="J23" s="111" t="s">
        <v>60</v>
      </c>
      <c r="K23" s="111"/>
      <c r="L23" s="111"/>
      <c r="M23" s="111"/>
      <c r="N23" s="199">
        <f>SUM(N13:N22)</f>
        <v>0</v>
      </c>
      <c r="O23" s="200"/>
      <c r="P23" s="51">
        <f>SUM(P13:P22)</f>
        <v>0</v>
      </c>
    </row>
    <row r="24" spans="1:16" s="7" customFormat="1" ht="18" customHeight="1" x14ac:dyDescent="0.2">
      <c r="A24" s="22"/>
      <c r="B24" s="22"/>
      <c r="C24" s="22"/>
      <c r="D24" s="21"/>
      <c r="E24" s="21"/>
      <c r="F24" s="21"/>
      <c r="G24" s="21"/>
      <c r="H24" s="20"/>
      <c r="I24" s="20"/>
      <c r="J24" s="111" t="s">
        <v>61</v>
      </c>
      <c r="K24" s="111"/>
      <c r="L24" s="111"/>
      <c r="M24" s="111"/>
      <c r="N24" s="213" t="e">
        <f>N23/$M$29</f>
        <v>#DIV/0!</v>
      </c>
      <c r="O24" s="214"/>
      <c r="P24" s="74" t="e">
        <f>P23/$M$29</f>
        <v>#DIV/0!</v>
      </c>
    </row>
    <row r="25" spans="1:16" s="7" customFormat="1" ht="19.5" customHeight="1" x14ac:dyDescent="0.2">
      <c r="A25" s="151" t="s">
        <v>0</v>
      </c>
      <c r="B25" s="151"/>
      <c r="C25" s="151"/>
      <c r="D25" s="151"/>
      <c r="E25" s="151"/>
      <c r="F25" s="151"/>
      <c r="G25" s="151"/>
      <c r="H25" s="23"/>
      <c r="I25" s="23"/>
      <c r="J25" s="23"/>
      <c r="K25" s="23"/>
      <c r="L25" s="23"/>
      <c r="M25" s="23"/>
      <c r="N25" s="24"/>
      <c r="O25" s="24"/>
      <c r="P25" s="23"/>
    </row>
    <row r="26" spans="1:16" s="7" customFormat="1" ht="21.95" customHeight="1" x14ac:dyDescent="0.2">
      <c r="A26" s="88" t="s">
        <v>1</v>
      </c>
      <c r="B26" s="142" t="s">
        <v>9</v>
      </c>
      <c r="C26" s="143"/>
      <c r="D26" s="143"/>
      <c r="E26" s="143"/>
      <c r="F26" s="143"/>
      <c r="G26" s="143"/>
      <c r="H26" s="143"/>
      <c r="I26" s="143"/>
      <c r="J26" s="144"/>
      <c r="K26" s="223" t="s">
        <v>14</v>
      </c>
      <c r="L26" s="224"/>
      <c r="M26" s="225"/>
      <c r="N26" s="196" t="s">
        <v>15</v>
      </c>
      <c r="O26" s="197"/>
      <c r="P26" s="198"/>
    </row>
    <row r="27" spans="1:16" ht="43.9" customHeight="1" x14ac:dyDescent="0.2">
      <c r="A27" s="89"/>
      <c r="B27" s="145"/>
      <c r="C27" s="146"/>
      <c r="D27" s="146"/>
      <c r="E27" s="146"/>
      <c r="F27" s="146"/>
      <c r="G27" s="146"/>
      <c r="H27" s="146"/>
      <c r="I27" s="146"/>
      <c r="J27" s="147"/>
      <c r="K27" s="90" t="s">
        <v>88</v>
      </c>
      <c r="L27" s="95" t="s">
        <v>89</v>
      </c>
      <c r="M27" s="95" t="s">
        <v>60</v>
      </c>
      <c r="N27" s="90" t="s">
        <v>88</v>
      </c>
      <c r="O27" s="95" t="s">
        <v>89</v>
      </c>
      <c r="P27" s="95" t="s">
        <v>60</v>
      </c>
    </row>
    <row r="28" spans="1:16" s="20" customFormat="1" ht="21.95" customHeight="1" x14ac:dyDescent="0.2">
      <c r="A28" s="25">
        <v>1</v>
      </c>
      <c r="B28" s="113" t="s">
        <v>17</v>
      </c>
      <c r="C28" s="114"/>
      <c r="D28" s="114"/>
      <c r="E28" s="114"/>
      <c r="F28" s="114"/>
      <c r="G28" s="114"/>
      <c r="H28" s="114"/>
      <c r="I28" s="114"/>
      <c r="J28" s="115"/>
      <c r="K28" s="100">
        <v>0</v>
      </c>
      <c r="L28" s="96">
        <v>0</v>
      </c>
      <c r="M28" s="91">
        <f>K28+L28</f>
        <v>0</v>
      </c>
      <c r="N28" s="98">
        <v>0</v>
      </c>
      <c r="O28" s="98">
        <v>0</v>
      </c>
      <c r="P28" s="91">
        <f>N28+O28</f>
        <v>0</v>
      </c>
    </row>
    <row r="29" spans="1:16" s="20" customFormat="1" ht="21.95" customHeight="1" x14ac:dyDescent="0.2">
      <c r="A29" s="25">
        <v>2</v>
      </c>
      <c r="B29" s="113" t="s">
        <v>33</v>
      </c>
      <c r="C29" s="114"/>
      <c r="D29" s="114"/>
      <c r="E29" s="114"/>
      <c r="F29" s="114"/>
      <c r="G29" s="114"/>
      <c r="H29" s="114"/>
      <c r="I29" s="114"/>
      <c r="J29" s="115"/>
      <c r="K29" s="100">
        <v>0</v>
      </c>
      <c r="L29" s="96">
        <v>0</v>
      </c>
      <c r="M29" s="91">
        <f>K29+L29</f>
        <v>0</v>
      </c>
      <c r="N29" s="98">
        <v>0</v>
      </c>
      <c r="O29" s="98">
        <v>0</v>
      </c>
      <c r="P29" s="91">
        <f>N29+O29</f>
        <v>0</v>
      </c>
    </row>
    <row r="30" spans="1:16" s="20" customFormat="1" ht="21.95" customHeight="1" x14ac:dyDescent="0.2">
      <c r="A30" s="25">
        <v>3</v>
      </c>
      <c r="B30" s="148" t="s">
        <v>38</v>
      </c>
      <c r="C30" s="149"/>
      <c r="D30" s="149"/>
      <c r="E30" s="149"/>
      <c r="F30" s="149"/>
      <c r="G30" s="149"/>
      <c r="H30" s="149"/>
      <c r="I30" s="149"/>
      <c r="J30" s="150"/>
      <c r="K30" s="101"/>
      <c r="L30" s="97"/>
      <c r="M30" s="91"/>
      <c r="N30" s="99"/>
      <c r="O30" s="99"/>
      <c r="P30" s="72"/>
    </row>
    <row r="31" spans="1:16" s="20" customFormat="1" ht="21.95" customHeight="1" x14ac:dyDescent="0.2">
      <c r="A31" s="25">
        <v>4</v>
      </c>
      <c r="B31" s="113"/>
      <c r="C31" s="114"/>
      <c r="D31" s="114"/>
      <c r="E31" s="114"/>
      <c r="F31" s="114"/>
      <c r="G31" s="114"/>
      <c r="H31" s="114"/>
      <c r="I31" s="114"/>
      <c r="J31" s="115"/>
      <c r="K31" s="100">
        <v>0</v>
      </c>
      <c r="L31" s="96">
        <v>0</v>
      </c>
      <c r="M31" s="91">
        <f>K31+L31</f>
        <v>0</v>
      </c>
      <c r="N31" s="98">
        <v>0</v>
      </c>
      <c r="O31" s="98">
        <v>0</v>
      </c>
      <c r="P31" s="91">
        <f>N31+O31</f>
        <v>0</v>
      </c>
    </row>
    <row r="32" spans="1:16" s="20" customFormat="1" ht="21.95" customHeight="1" x14ac:dyDescent="0.2">
      <c r="A32" s="25">
        <v>5</v>
      </c>
      <c r="B32" s="113"/>
      <c r="C32" s="114"/>
      <c r="D32" s="114"/>
      <c r="E32" s="114"/>
      <c r="F32" s="114"/>
      <c r="G32" s="114"/>
      <c r="H32" s="114"/>
      <c r="I32" s="114"/>
      <c r="J32" s="115"/>
      <c r="K32" s="100">
        <v>0</v>
      </c>
      <c r="L32" s="96">
        <v>0</v>
      </c>
      <c r="M32" s="91">
        <f t="shared" ref="M32:M37" si="0">K32+L32</f>
        <v>0</v>
      </c>
      <c r="N32" s="98">
        <v>0</v>
      </c>
      <c r="O32" s="98">
        <v>0</v>
      </c>
      <c r="P32" s="91">
        <f>N32+O32</f>
        <v>0</v>
      </c>
    </row>
    <row r="33" spans="1:16" s="20" customFormat="1" ht="21.95" customHeight="1" x14ac:dyDescent="0.2">
      <c r="A33" s="25">
        <v>6</v>
      </c>
      <c r="B33" s="113"/>
      <c r="C33" s="114"/>
      <c r="D33" s="114"/>
      <c r="E33" s="114"/>
      <c r="F33" s="114"/>
      <c r="G33" s="114"/>
      <c r="H33" s="114"/>
      <c r="I33" s="114"/>
      <c r="J33" s="115"/>
      <c r="K33" s="100">
        <v>0</v>
      </c>
      <c r="L33" s="96">
        <v>0</v>
      </c>
      <c r="M33" s="91">
        <f t="shared" si="0"/>
        <v>0</v>
      </c>
      <c r="N33" s="98">
        <v>0</v>
      </c>
      <c r="O33" s="98">
        <v>0</v>
      </c>
      <c r="P33" s="91">
        <f t="shared" ref="P33:P37" si="1">N33+O33</f>
        <v>0</v>
      </c>
    </row>
    <row r="34" spans="1:16" s="20" customFormat="1" ht="21.95" customHeight="1" x14ac:dyDescent="0.2">
      <c r="A34" s="25">
        <v>7</v>
      </c>
      <c r="B34" s="113"/>
      <c r="C34" s="114"/>
      <c r="D34" s="114"/>
      <c r="E34" s="114"/>
      <c r="F34" s="114"/>
      <c r="G34" s="114"/>
      <c r="H34" s="114"/>
      <c r="I34" s="114"/>
      <c r="J34" s="115"/>
      <c r="K34" s="100">
        <v>0</v>
      </c>
      <c r="L34" s="96">
        <v>0</v>
      </c>
      <c r="M34" s="91">
        <f t="shared" si="0"/>
        <v>0</v>
      </c>
      <c r="N34" s="98">
        <v>0</v>
      </c>
      <c r="O34" s="98">
        <v>0</v>
      </c>
      <c r="P34" s="91">
        <f t="shared" si="1"/>
        <v>0</v>
      </c>
    </row>
    <row r="35" spans="1:16" s="20" customFormat="1" ht="21.95" customHeight="1" x14ac:dyDescent="0.2">
      <c r="A35" s="25">
        <v>8</v>
      </c>
      <c r="B35" s="113"/>
      <c r="C35" s="114"/>
      <c r="D35" s="114"/>
      <c r="E35" s="114"/>
      <c r="F35" s="114"/>
      <c r="G35" s="114"/>
      <c r="H35" s="114"/>
      <c r="I35" s="114"/>
      <c r="J35" s="115"/>
      <c r="K35" s="100">
        <v>0</v>
      </c>
      <c r="L35" s="96">
        <v>0</v>
      </c>
      <c r="M35" s="91">
        <f t="shared" si="0"/>
        <v>0</v>
      </c>
      <c r="N35" s="98">
        <v>0</v>
      </c>
      <c r="O35" s="98">
        <v>0</v>
      </c>
      <c r="P35" s="91">
        <f t="shared" si="1"/>
        <v>0</v>
      </c>
    </row>
    <row r="36" spans="1:16" s="20" customFormat="1" ht="21.95" customHeight="1" x14ac:dyDescent="0.2">
      <c r="A36" s="25">
        <v>9</v>
      </c>
      <c r="B36" s="113"/>
      <c r="C36" s="114"/>
      <c r="D36" s="114"/>
      <c r="E36" s="114"/>
      <c r="F36" s="114"/>
      <c r="G36" s="114"/>
      <c r="H36" s="114"/>
      <c r="I36" s="114"/>
      <c r="J36" s="115"/>
      <c r="K36" s="100">
        <v>0</v>
      </c>
      <c r="L36" s="96">
        <v>0</v>
      </c>
      <c r="M36" s="91">
        <f t="shared" si="0"/>
        <v>0</v>
      </c>
      <c r="N36" s="98">
        <v>0</v>
      </c>
      <c r="O36" s="98">
        <v>0</v>
      </c>
      <c r="P36" s="91">
        <f t="shared" si="1"/>
        <v>0</v>
      </c>
    </row>
    <row r="37" spans="1:16" s="20" customFormat="1" ht="21.95" customHeight="1" x14ac:dyDescent="0.2">
      <c r="A37" s="25">
        <v>10</v>
      </c>
      <c r="B37" s="113"/>
      <c r="C37" s="114"/>
      <c r="D37" s="114"/>
      <c r="E37" s="114"/>
      <c r="F37" s="114"/>
      <c r="G37" s="114"/>
      <c r="H37" s="114"/>
      <c r="I37" s="114"/>
      <c r="J37" s="115"/>
      <c r="K37" s="100">
        <v>0</v>
      </c>
      <c r="L37" s="96">
        <v>0</v>
      </c>
      <c r="M37" s="91">
        <f t="shared" si="0"/>
        <v>0</v>
      </c>
      <c r="N37" s="98">
        <v>0</v>
      </c>
      <c r="O37" s="98">
        <v>0</v>
      </c>
      <c r="P37" s="91">
        <f t="shared" si="1"/>
        <v>0</v>
      </c>
    </row>
    <row r="38" spans="1:16" s="20" customFormat="1" ht="21.95" customHeight="1" x14ac:dyDescent="0.2">
      <c r="A38" s="26"/>
      <c r="B38" s="116" t="s">
        <v>2</v>
      </c>
      <c r="C38" s="117"/>
      <c r="D38" s="117"/>
      <c r="E38" s="117"/>
      <c r="F38" s="117"/>
      <c r="G38" s="117"/>
      <c r="H38" s="117"/>
      <c r="I38" s="117"/>
      <c r="J38" s="118"/>
      <c r="K38" s="92">
        <f t="shared" ref="K38:P38" si="2">+ROUND(SUM(K28:K37),2)</f>
        <v>0</v>
      </c>
      <c r="L38" s="92">
        <f t="shared" si="2"/>
        <v>0</v>
      </c>
      <c r="M38" s="92">
        <f t="shared" si="2"/>
        <v>0</v>
      </c>
      <c r="N38" s="92">
        <f t="shared" si="2"/>
        <v>0</v>
      </c>
      <c r="O38" s="92">
        <f t="shared" si="2"/>
        <v>0</v>
      </c>
      <c r="P38" s="92">
        <f t="shared" si="2"/>
        <v>0</v>
      </c>
    </row>
    <row r="39" spans="1:16" s="20" customFormat="1" ht="14.45" customHeight="1" x14ac:dyDescent="0.2">
      <c r="A39" s="193" t="s">
        <v>50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</row>
    <row r="40" spans="1:16" ht="6" customHeight="1" x14ac:dyDescent="0.2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</row>
    <row r="41" spans="1:16" s="20" customFormat="1" ht="14.25" customHeight="1" x14ac:dyDescent="0.2">
      <c r="A41" s="27"/>
      <c r="B41" s="28"/>
      <c r="C41" s="28"/>
      <c r="D41" s="28"/>
      <c r="E41" s="28"/>
      <c r="F41" s="28"/>
      <c r="G41" s="28"/>
      <c r="H41" s="7"/>
      <c r="I41" s="7"/>
      <c r="J41" s="7"/>
      <c r="K41" s="7"/>
      <c r="L41" s="29"/>
      <c r="M41" s="30"/>
      <c r="N41" s="30"/>
      <c r="O41" s="30"/>
    </row>
    <row r="42" spans="1:16" ht="21.95" customHeight="1" thickBot="1" x14ac:dyDescent="0.25">
      <c r="A42" s="151" t="s">
        <v>16</v>
      </c>
      <c r="B42" s="151"/>
      <c r="C42" s="151"/>
      <c r="D42" s="151"/>
      <c r="E42" s="151"/>
      <c r="F42" s="151"/>
      <c r="G42" s="151"/>
    </row>
    <row r="43" spans="1:16" ht="21.95" customHeight="1" x14ac:dyDescent="0.2">
      <c r="A43" s="108" t="s">
        <v>3</v>
      </c>
      <c r="B43" s="109"/>
      <c r="C43" s="109"/>
      <c r="D43" s="109"/>
      <c r="E43" s="110"/>
      <c r="F43" s="215" t="s">
        <v>14</v>
      </c>
      <c r="G43" s="109"/>
      <c r="H43" s="109"/>
      <c r="I43" s="109"/>
      <c r="J43" s="109"/>
      <c r="K43" s="109"/>
      <c r="L43" s="110"/>
      <c r="M43" s="215" t="s">
        <v>15</v>
      </c>
      <c r="N43" s="109"/>
      <c r="O43" s="109"/>
      <c r="P43" s="216"/>
    </row>
    <row r="44" spans="1:16" s="8" customFormat="1" ht="35.25" customHeight="1" x14ac:dyDescent="0.2">
      <c r="A44" s="234" t="s">
        <v>67</v>
      </c>
      <c r="B44" s="235"/>
      <c r="C44" s="236"/>
      <c r="D44" s="236"/>
      <c r="E44" s="236"/>
      <c r="F44" s="230" t="s">
        <v>8</v>
      </c>
      <c r="G44" s="78" t="s">
        <v>7</v>
      </c>
      <c r="H44" s="76"/>
      <c r="I44" s="78" t="s">
        <v>62</v>
      </c>
      <c r="J44" s="78" t="s">
        <v>63</v>
      </c>
      <c r="K44" s="78" t="s">
        <v>6</v>
      </c>
      <c r="L44" s="79"/>
      <c r="M44" s="78" t="s">
        <v>8</v>
      </c>
      <c r="N44" s="78" t="s">
        <v>7</v>
      </c>
      <c r="O44" s="78" t="s">
        <v>6</v>
      </c>
      <c r="P44" s="80"/>
    </row>
    <row r="45" spans="1:16" s="8" customFormat="1" ht="36" customHeight="1" x14ac:dyDescent="0.2">
      <c r="A45" s="227" t="s">
        <v>68</v>
      </c>
      <c r="B45" s="228"/>
      <c r="C45" s="237"/>
      <c r="D45" s="237"/>
      <c r="E45" s="237"/>
      <c r="F45" s="231"/>
      <c r="G45" s="81"/>
      <c r="H45" s="75" t="s">
        <v>4</v>
      </c>
      <c r="I45" s="81"/>
      <c r="J45" s="81"/>
      <c r="K45" s="81"/>
      <c r="L45" s="82"/>
      <c r="M45" s="81"/>
      <c r="N45" s="81"/>
      <c r="O45" s="81"/>
      <c r="P45" s="83"/>
    </row>
    <row r="46" spans="1:16" s="8" customFormat="1" ht="36" customHeight="1" x14ac:dyDescent="0.2">
      <c r="A46" s="209" t="s">
        <v>85</v>
      </c>
      <c r="B46" s="210"/>
      <c r="C46" s="87"/>
      <c r="D46" s="233" t="e">
        <f>C46/L64</f>
        <v>#DIV/0!</v>
      </c>
      <c r="E46" s="233"/>
      <c r="F46" s="232"/>
      <c r="G46" s="84"/>
      <c r="H46" s="75"/>
      <c r="I46" s="84"/>
      <c r="J46" s="84"/>
      <c r="K46" s="84"/>
      <c r="L46" s="85"/>
      <c r="M46" s="84"/>
      <c r="N46" s="84"/>
      <c r="O46" s="84"/>
      <c r="P46" s="86"/>
    </row>
    <row r="47" spans="1:16" s="8" customFormat="1" ht="30" customHeight="1" x14ac:dyDescent="0.2">
      <c r="A47" s="32">
        <v>1</v>
      </c>
      <c r="B47" s="131" t="s">
        <v>51</v>
      </c>
      <c r="C47" s="131"/>
      <c r="D47" s="131"/>
      <c r="E47" s="131"/>
      <c r="F47" s="10">
        <v>0</v>
      </c>
      <c r="G47" s="62">
        <v>405</v>
      </c>
      <c r="H47" s="10"/>
      <c r="I47" s="10">
        <v>0</v>
      </c>
      <c r="J47" s="10">
        <v>0</v>
      </c>
      <c r="K47" s="11">
        <f t="shared" ref="K47:K52" si="3">F47*G47</f>
        <v>0</v>
      </c>
      <c r="L47" s="72"/>
      <c r="M47" s="10">
        <v>0</v>
      </c>
      <c r="N47" s="62">
        <v>405</v>
      </c>
      <c r="O47" s="11">
        <f t="shared" ref="O47:O52" si="4">M47*N47</f>
        <v>0</v>
      </c>
      <c r="P47" s="73"/>
    </row>
    <row r="48" spans="1:16" s="8" customFormat="1" ht="30" customHeight="1" x14ac:dyDescent="0.2">
      <c r="A48" s="32">
        <v>2</v>
      </c>
      <c r="B48" s="119" t="s">
        <v>52</v>
      </c>
      <c r="C48" s="119"/>
      <c r="D48" s="119"/>
      <c r="E48" s="119"/>
      <c r="F48" s="10">
        <v>0</v>
      </c>
      <c r="G48" s="62">
        <v>405</v>
      </c>
      <c r="H48" s="10"/>
      <c r="I48" s="10">
        <v>0</v>
      </c>
      <c r="J48" s="10">
        <v>0</v>
      </c>
      <c r="K48" s="11">
        <f t="shared" si="3"/>
        <v>0</v>
      </c>
      <c r="L48" s="72"/>
      <c r="M48" s="10">
        <v>0</v>
      </c>
      <c r="N48" s="62">
        <v>405</v>
      </c>
      <c r="O48" s="11">
        <f t="shared" si="4"/>
        <v>0</v>
      </c>
      <c r="P48" s="73"/>
    </row>
    <row r="49" spans="1:16" s="8" customFormat="1" ht="30" customHeight="1" x14ac:dyDescent="0.2">
      <c r="A49" s="32">
        <v>3</v>
      </c>
      <c r="B49" s="119" t="s">
        <v>51</v>
      </c>
      <c r="C49" s="119"/>
      <c r="D49" s="119"/>
      <c r="E49" s="119"/>
      <c r="F49" s="10">
        <v>0</v>
      </c>
      <c r="G49" s="62">
        <v>405</v>
      </c>
      <c r="H49" s="10"/>
      <c r="I49" s="10">
        <v>0</v>
      </c>
      <c r="J49" s="10">
        <v>0</v>
      </c>
      <c r="K49" s="11">
        <f t="shared" si="3"/>
        <v>0</v>
      </c>
      <c r="L49" s="72"/>
      <c r="M49" s="10">
        <v>0</v>
      </c>
      <c r="N49" s="62">
        <v>405</v>
      </c>
      <c r="O49" s="11">
        <f t="shared" si="4"/>
        <v>0</v>
      </c>
      <c r="P49" s="73"/>
    </row>
    <row r="50" spans="1:16" s="8" customFormat="1" ht="30" customHeight="1" x14ac:dyDescent="0.2">
      <c r="A50" s="32">
        <v>4</v>
      </c>
      <c r="B50" s="119" t="s">
        <v>52</v>
      </c>
      <c r="C50" s="119"/>
      <c r="D50" s="119"/>
      <c r="E50" s="119"/>
      <c r="F50" s="10">
        <v>0</v>
      </c>
      <c r="G50" s="62">
        <v>405</v>
      </c>
      <c r="H50" s="10"/>
      <c r="I50" s="10">
        <v>0</v>
      </c>
      <c r="J50" s="10">
        <v>0</v>
      </c>
      <c r="K50" s="11">
        <f t="shared" si="3"/>
        <v>0</v>
      </c>
      <c r="L50" s="72"/>
      <c r="M50" s="10">
        <v>0</v>
      </c>
      <c r="N50" s="62">
        <v>405</v>
      </c>
      <c r="O50" s="11">
        <f t="shared" si="4"/>
        <v>0</v>
      </c>
      <c r="P50" s="73"/>
    </row>
    <row r="51" spans="1:16" s="8" customFormat="1" ht="30" customHeight="1" x14ac:dyDescent="0.2">
      <c r="A51" s="32">
        <v>5</v>
      </c>
      <c r="B51" s="119" t="s">
        <v>51</v>
      </c>
      <c r="C51" s="119"/>
      <c r="D51" s="119"/>
      <c r="E51" s="119"/>
      <c r="F51" s="10">
        <v>0</v>
      </c>
      <c r="G51" s="62">
        <v>405</v>
      </c>
      <c r="H51" s="10"/>
      <c r="I51" s="10">
        <v>0</v>
      </c>
      <c r="J51" s="10">
        <v>0</v>
      </c>
      <c r="K51" s="11">
        <f t="shared" si="3"/>
        <v>0</v>
      </c>
      <c r="L51" s="72"/>
      <c r="M51" s="10">
        <v>0</v>
      </c>
      <c r="N51" s="62">
        <v>405</v>
      </c>
      <c r="O51" s="11">
        <f t="shared" si="4"/>
        <v>0</v>
      </c>
      <c r="P51" s="73"/>
    </row>
    <row r="52" spans="1:16" s="8" customFormat="1" ht="30" customHeight="1" x14ac:dyDescent="0.2">
      <c r="A52" s="32">
        <v>6</v>
      </c>
      <c r="B52" s="119" t="s">
        <v>52</v>
      </c>
      <c r="C52" s="119"/>
      <c r="D52" s="119"/>
      <c r="E52" s="119"/>
      <c r="F52" s="10">
        <v>0</v>
      </c>
      <c r="G52" s="62">
        <v>405</v>
      </c>
      <c r="H52" s="10"/>
      <c r="I52" s="10">
        <v>0</v>
      </c>
      <c r="J52" s="10">
        <v>0</v>
      </c>
      <c r="K52" s="11">
        <f t="shared" si="3"/>
        <v>0</v>
      </c>
      <c r="L52" s="72"/>
      <c r="M52" s="10">
        <v>0</v>
      </c>
      <c r="N52" s="62">
        <v>405</v>
      </c>
      <c r="O52" s="11">
        <f t="shared" si="4"/>
        <v>0</v>
      </c>
      <c r="P52" s="73"/>
    </row>
    <row r="53" spans="1:16" s="8" customFormat="1" ht="30" customHeight="1" x14ac:dyDescent="0.2">
      <c r="A53" s="32">
        <v>7</v>
      </c>
      <c r="B53" s="119" t="s">
        <v>75</v>
      </c>
      <c r="C53" s="119"/>
      <c r="D53" s="119"/>
      <c r="E53" s="119"/>
      <c r="F53" s="72"/>
      <c r="G53" s="72"/>
      <c r="H53" s="10"/>
      <c r="I53" s="10">
        <v>0</v>
      </c>
      <c r="J53" s="10">
        <v>0</v>
      </c>
      <c r="K53" s="11">
        <f>I53+J53</f>
        <v>0</v>
      </c>
      <c r="L53" s="72"/>
      <c r="M53" s="72"/>
      <c r="N53" s="72"/>
      <c r="O53" s="10">
        <v>0</v>
      </c>
      <c r="P53" s="73"/>
    </row>
    <row r="54" spans="1:16" s="8" customFormat="1" ht="30" customHeight="1" x14ac:dyDescent="0.2">
      <c r="A54" s="32">
        <v>8</v>
      </c>
      <c r="B54" s="119" t="s">
        <v>75</v>
      </c>
      <c r="C54" s="119"/>
      <c r="D54" s="119"/>
      <c r="E54" s="119"/>
      <c r="F54" s="72"/>
      <c r="G54" s="72"/>
      <c r="H54" s="10"/>
      <c r="I54" s="10">
        <v>0</v>
      </c>
      <c r="J54" s="10">
        <v>0</v>
      </c>
      <c r="K54" s="11">
        <f t="shared" ref="K54:K55" si="5">I54+J54</f>
        <v>0</v>
      </c>
      <c r="L54" s="72"/>
      <c r="M54" s="72"/>
      <c r="N54" s="72"/>
      <c r="O54" s="10">
        <v>0</v>
      </c>
      <c r="P54" s="73"/>
    </row>
    <row r="55" spans="1:16" s="8" customFormat="1" ht="30" customHeight="1" x14ac:dyDescent="0.2">
      <c r="A55" s="32">
        <v>9</v>
      </c>
      <c r="B55" s="119" t="s">
        <v>75</v>
      </c>
      <c r="C55" s="119"/>
      <c r="D55" s="119"/>
      <c r="E55" s="119"/>
      <c r="F55" s="72"/>
      <c r="G55" s="72"/>
      <c r="H55" s="10"/>
      <c r="I55" s="10">
        <v>0</v>
      </c>
      <c r="J55" s="10">
        <v>0</v>
      </c>
      <c r="K55" s="11">
        <f t="shared" si="5"/>
        <v>0</v>
      </c>
      <c r="L55" s="72"/>
      <c r="M55" s="72"/>
      <c r="N55" s="72"/>
      <c r="O55" s="10">
        <v>0</v>
      </c>
      <c r="P55" s="73"/>
    </row>
    <row r="56" spans="1:16" s="8" customFormat="1" ht="21.95" customHeight="1" x14ac:dyDescent="0.2">
      <c r="A56" s="32">
        <v>10</v>
      </c>
      <c r="B56" s="107" t="s">
        <v>34</v>
      </c>
      <c r="C56" s="107"/>
      <c r="D56" s="107"/>
      <c r="E56" s="107"/>
      <c r="F56" s="34">
        <v>0</v>
      </c>
      <c r="G56" s="11">
        <v>2.23</v>
      </c>
      <c r="H56" s="10"/>
      <c r="I56" s="10">
        <v>0</v>
      </c>
      <c r="J56" s="10">
        <v>0</v>
      </c>
      <c r="K56" s="11">
        <f>F56*G56</f>
        <v>0</v>
      </c>
      <c r="L56" s="72"/>
      <c r="M56" s="34">
        <v>0</v>
      </c>
      <c r="N56" s="11">
        <v>2.23</v>
      </c>
      <c r="O56" s="11">
        <f>M56*N56</f>
        <v>0</v>
      </c>
      <c r="P56" s="73"/>
    </row>
    <row r="57" spans="1:16" s="8" customFormat="1" ht="21.95" customHeight="1" x14ac:dyDescent="0.2">
      <c r="A57" s="32">
        <v>11</v>
      </c>
      <c r="B57" s="107" t="s">
        <v>35</v>
      </c>
      <c r="C57" s="107"/>
      <c r="D57" s="107"/>
      <c r="E57" s="107"/>
      <c r="F57" s="34">
        <v>0</v>
      </c>
      <c r="G57" s="11">
        <v>3.79</v>
      </c>
      <c r="H57" s="10"/>
      <c r="I57" s="10">
        <v>0</v>
      </c>
      <c r="J57" s="10">
        <v>0</v>
      </c>
      <c r="K57" s="11">
        <f>F57*G57</f>
        <v>0</v>
      </c>
      <c r="L57" s="72"/>
      <c r="M57" s="34">
        <v>0</v>
      </c>
      <c r="N57" s="11">
        <v>3.79</v>
      </c>
      <c r="O57" s="11">
        <f>M57*N57</f>
        <v>0</v>
      </c>
      <c r="P57" s="73"/>
    </row>
    <row r="58" spans="1:16" s="8" customFormat="1" ht="21.95" customHeight="1" x14ac:dyDescent="0.2">
      <c r="A58" s="32">
        <v>12</v>
      </c>
      <c r="B58" s="107" t="s">
        <v>36</v>
      </c>
      <c r="C58" s="107"/>
      <c r="D58" s="107"/>
      <c r="E58" s="107"/>
      <c r="F58" s="72"/>
      <c r="G58" s="72"/>
      <c r="H58" s="10"/>
      <c r="I58" s="10">
        <v>0</v>
      </c>
      <c r="J58" s="10">
        <v>0</v>
      </c>
      <c r="K58" s="11">
        <f t="shared" ref="K58" si="6">I58+J58</f>
        <v>0</v>
      </c>
      <c r="L58" s="72"/>
      <c r="M58" s="72"/>
      <c r="N58" s="72"/>
      <c r="O58" s="10">
        <v>0</v>
      </c>
      <c r="P58" s="73"/>
    </row>
    <row r="59" spans="1:16" s="8" customFormat="1" ht="21.95" customHeight="1" x14ac:dyDescent="0.2">
      <c r="A59" s="32">
        <v>13</v>
      </c>
      <c r="B59" s="107" t="s">
        <v>48</v>
      </c>
      <c r="C59" s="107"/>
      <c r="D59" s="107"/>
      <c r="E59" s="107"/>
      <c r="F59" s="72"/>
      <c r="G59" s="72"/>
      <c r="H59" s="11"/>
      <c r="I59" s="72"/>
      <c r="J59" s="72"/>
      <c r="K59" s="72"/>
      <c r="L59" s="72"/>
      <c r="M59" s="72"/>
      <c r="N59" s="72"/>
      <c r="O59" s="11"/>
      <c r="P59" s="73"/>
    </row>
    <row r="60" spans="1:16" s="8" customFormat="1" ht="21.95" customHeight="1" x14ac:dyDescent="0.2">
      <c r="A60" s="32">
        <v>14</v>
      </c>
      <c r="B60" s="119" t="s">
        <v>49</v>
      </c>
      <c r="C60" s="119"/>
      <c r="D60" s="119"/>
      <c r="E60" s="119"/>
      <c r="F60" s="72"/>
      <c r="G60" s="72"/>
      <c r="H60" s="10"/>
      <c r="I60" s="10">
        <v>0</v>
      </c>
      <c r="J60" s="10">
        <v>0</v>
      </c>
      <c r="K60" s="11">
        <f t="shared" ref="K60:K62" si="7">I60+J60</f>
        <v>0</v>
      </c>
      <c r="L60" s="72"/>
      <c r="M60" s="72"/>
      <c r="N60" s="72"/>
      <c r="O60" s="10">
        <v>0</v>
      </c>
      <c r="P60" s="73"/>
    </row>
    <row r="61" spans="1:16" s="8" customFormat="1" ht="21.95" customHeight="1" x14ac:dyDescent="0.2">
      <c r="A61" s="32">
        <v>15</v>
      </c>
      <c r="B61" s="119" t="s">
        <v>49</v>
      </c>
      <c r="C61" s="119"/>
      <c r="D61" s="119"/>
      <c r="E61" s="119"/>
      <c r="F61" s="72"/>
      <c r="G61" s="72"/>
      <c r="H61" s="10"/>
      <c r="I61" s="10">
        <v>0</v>
      </c>
      <c r="J61" s="10">
        <v>0</v>
      </c>
      <c r="K61" s="11">
        <f t="shared" si="7"/>
        <v>0</v>
      </c>
      <c r="L61" s="72"/>
      <c r="M61" s="72"/>
      <c r="N61" s="72"/>
      <c r="O61" s="10">
        <v>0</v>
      </c>
      <c r="P61" s="73"/>
    </row>
    <row r="62" spans="1:16" s="8" customFormat="1" ht="21.95" customHeight="1" x14ac:dyDescent="0.2">
      <c r="A62" s="32">
        <v>16</v>
      </c>
      <c r="B62" s="119" t="s">
        <v>49</v>
      </c>
      <c r="C62" s="119"/>
      <c r="D62" s="119"/>
      <c r="E62" s="119"/>
      <c r="F62" s="72"/>
      <c r="G62" s="72"/>
      <c r="H62" s="10"/>
      <c r="I62" s="10">
        <v>0</v>
      </c>
      <c r="J62" s="10">
        <v>0</v>
      </c>
      <c r="K62" s="11">
        <f t="shared" si="7"/>
        <v>0</v>
      </c>
      <c r="L62" s="238" t="s">
        <v>96</v>
      </c>
      <c r="M62" s="72"/>
      <c r="N62" s="72"/>
      <c r="O62" s="10">
        <v>0</v>
      </c>
      <c r="P62" s="240" t="s">
        <v>97</v>
      </c>
    </row>
    <row r="63" spans="1:16" s="8" customFormat="1" ht="21" customHeight="1" x14ac:dyDescent="0.2">
      <c r="A63" s="71">
        <v>17</v>
      </c>
      <c r="B63" s="120" t="s">
        <v>66</v>
      </c>
      <c r="C63" s="120"/>
      <c r="D63" s="120"/>
      <c r="E63" s="120"/>
      <c r="F63" s="72"/>
      <c r="G63" s="72"/>
      <c r="H63" s="10"/>
      <c r="I63" s="10">
        <v>0</v>
      </c>
      <c r="J63" s="11"/>
      <c r="K63" s="11">
        <f>SUM(I63)</f>
        <v>0</v>
      </c>
      <c r="L63" s="239"/>
      <c r="M63" s="72"/>
      <c r="N63" s="72"/>
      <c r="O63" s="10">
        <v>0</v>
      </c>
      <c r="P63" s="241"/>
    </row>
    <row r="64" spans="1:16" s="8" customFormat="1" ht="21.95" customHeight="1" thickBot="1" x14ac:dyDescent="0.25">
      <c r="A64" s="206"/>
      <c r="B64" s="207"/>
      <c r="C64" s="207"/>
      <c r="D64" s="207"/>
      <c r="E64" s="207"/>
      <c r="F64" s="207"/>
      <c r="G64" s="207"/>
      <c r="H64" s="207"/>
      <c r="I64" s="207"/>
      <c r="J64" s="207"/>
      <c r="K64" s="208"/>
      <c r="L64" s="69">
        <f>SUM(K47:K63)</f>
        <v>0</v>
      </c>
      <c r="M64" s="229"/>
      <c r="N64" s="229"/>
      <c r="O64" s="229"/>
      <c r="P64" s="70">
        <f>SUM(O47:O63)</f>
        <v>0</v>
      </c>
    </row>
    <row r="65" spans="1:16" s="8" customFormat="1" ht="21.95" customHeight="1" x14ac:dyDescent="0.2">
      <c r="A65" s="108" t="s">
        <v>3</v>
      </c>
      <c r="B65" s="109"/>
      <c r="C65" s="109"/>
      <c r="D65" s="109"/>
      <c r="E65" s="110"/>
      <c r="F65" s="215" t="s">
        <v>14</v>
      </c>
      <c r="G65" s="109"/>
      <c r="H65" s="109"/>
      <c r="I65" s="109"/>
      <c r="J65" s="109"/>
      <c r="K65" s="109"/>
      <c r="L65" s="110"/>
      <c r="M65" s="215" t="s">
        <v>15</v>
      </c>
      <c r="N65" s="109"/>
      <c r="O65" s="109"/>
      <c r="P65" s="216"/>
    </row>
    <row r="66" spans="1:16" s="8" customFormat="1" ht="36" customHeight="1" x14ac:dyDescent="0.2">
      <c r="A66" s="234" t="s">
        <v>98</v>
      </c>
      <c r="B66" s="235"/>
      <c r="C66" s="226"/>
      <c r="D66" s="226"/>
      <c r="E66" s="226"/>
      <c r="F66" s="230" t="s">
        <v>8</v>
      </c>
      <c r="G66" s="78" t="s">
        <v>7</v>
      </c>
      <c r="H66" s="76"/>
      <c r="I66" s="78" t="s">
        <v>62</v>
      </c>
      <c r="J66" s="78" t="s">
        <v>63</v>
      </c>
      <c r="K66" s="78" t="s">
        <v>6</v>
      </c>
      <c r="L66" s="79"/>
      <c r="M66" s="78" t="s">
        <v>8</v>
      </c>
      <c r="N66" s="78" t="s">
        <v>7</v>
      </c>
      <c r="O66" s="78" t="s">
        <v>6</v>
      </c>
      <c r="P66" s="80"/>
    </row>
    <row r="67" spans="1:16" s="8" customFormat="1" ht="35.25" customHeight="1" x14ac:dyDescent="0.2">
      <c r="A67" s="227" t="s">
        <v>99</v>
      </c>
      <c r="B67" s="228"/>
      <c r="C67" s="205"/>
      <c r="D67" s="205"/>
      <c r="E67" s="205"/>
      <c r="F67" s="231"/>
      <c r="G67" s="81"/>
      <c r="H67" s="75" t="s">
        <v>4</v>
      </c>
      <c r="I67" s="81"/>
      <c r="J67" s="81"/>
      <c r="K67" s="81"/>
      <c r="L67" s="82"/>
      <c r="M67" s="81"/>
      <c r="N67" s="81"/>
      <c r="O67" s="81"/>
      <c r="P67" s="83"/>
    </row>
    <row r="68" spans="1:16" s="8" customFormat="1" ht="35.25" customHeight="1" x14ac:dyDescent="0.2">
      <c r="A68" s="209" t="s">
        <v>85</v>
      </c>
      <c r="B68" s="210"/>
      <c r="C68" s="87"/>
      <c r="D68" s="233" t="e">
        <f>C68/L86</f>
        <v>#DIV/0!</v>
      </c>
      <c r="E68" s="233"/>
      <c r="F68" s="232"/>
      <c r="G68" s="84"/>
      <c r="H68" s="75"/>
      <c r="I68" s="84"/>
      <c r="J68" s="84"/>
      <c r="K68" s="84"/>
      <c r="L68" s="85"/>
      <c r="M68" s="84"/>
      <c r="N68" s="84"/>
      <c r="O68" s="84"/>
      <c r="P68" s="86"/>
    </row>
    <row r="69" spans="1:16" s="8" customFormat="1" ht="30" customHeight="1" x14ac:dyDescent="0.2">
      <c r="A69" s="32">
        <v>1</v>
      </c>
      <c r="B69" s="131" t="s">
        <v>51</v>
      </c>
      <c r="C69" s="131"/>
      <c r="D69" s="131"/>
      <c r="E69" s="131"/>
      <c r="F69" s="10">
        <v>0</v>
      </c>
      <c r="G69" s="62">
        <v>405</v>
      </c>
      <c r="H69" s="10"/>
      <c r="I69" s="10">
        <v>0</v>
      </c>
      <c r="J69" s="10">
        <v>0</v>
      </c>
      <c r="K69" s="11">
        <f t="shared" ref="K69:K74" si="8">F69*G69</f>
        <v>0</v>
      </c>
      <c r="L69" s="72"/>
      <c r="M69" s="10">
        <v>0</v>
      </c>
      <c r="N69" s="62">
        <v>405</v>
      </c>
      <c r="O69" s="11">
        <f t="shared" ref="O69:O74" si="9">M69*N69</f>
        <v>0</v>
      </c>
      <c r="P69" s="73"/>
    </row>
    <row r="70" spans="1:16" s="8" customFormat="1" ht="30" customHeight="1" x14ac:dyDescent="0.2">
      <c r="A70" s="32">
        <v>2</v>
      </c>
      <c r="B70" s="119" t="s">
        <v>52</v>
      </c>
      <c r="C70" s="119"/>
      <c r="D70" s="119"/>
      <c r="E70" s="119"/>
      <c r="F70" s="10">
        <v>0</v>
      </c>
      <c r="G70" s="62">
        <v>405</v>
      </c>
      <c r="H70" s="10"/>
      <c r="I70" s="10">
        <v>0</v>
      </c>
      <c r="J70" s="10">
        <v>0</v>
      </c>
      <c r="K70" s="11">
        <f t="shared" si="8"/>
        <v>0</v>
      </c>
      <c r="L70" s="72"/>
      <c r="M70" s="10">
        <v>0</v>
      </c>
      <c r="N70" s="62">
        <v>405</v>
      </c>
      <c r="O70" s="11">
        <f t="shared" si="9"/>
        <v>0</v>
      </c>
      <c r="P70" s="73"/>
    </row>
    <row r="71" spans="1:16" s="8" customFormat="1" ht="30" customHeight="1" x14ac:dyDescent="0.2">
      <c r="A71" s="32">
        <v>3</v>
      </c>
      <c r="B71" s="119" t="s">
        <v>51</v>
      </c>
      <c r="C71" s="119"/>
      <c r="D71" s="119"/>
      <c r="E71" s="119"/>
      <c r="F71" s="10">
        <v>0</v>
      </c>
      <c r="G71" s="62">
        <v>405</v>
      </c>
      <c r="H71" s="10"/>
      <c r="I71" s="10">
        <v>0</v>
      </c>
      <c r="J71" s="10">
        <v>0</v>
      </c>
      <c r="K71" s="11">
        <f t="shared" si="8"/>
        <v>0</v>
      </c>
      <c r="L71" s="72"/>
      <c r="M71" s="10">
        <v>0</v>
      </c>
      <c r="N71" s="62">
        <v>405</v>
      </c>
      <c r="O71" s="11">
        <f t="shared" si="9"/>
        <v>0</v>
      </c>
      <c r="P71" s="73"/>
    </row>
    <row r="72" spans="1:16" s="8" customFormat="1" ht="30" customHeight="1" x14ac:dyDescent="0.2">
      <c r="A72" s="32">
        <v>4</v>
      </c>
      <c r="B72" s="119" t="s">
        <v>52</v>
      </c>
      <c r="C72" s="119"/>
      <c r="D72" s="119"/>
      <c r="E72" s="119"/>
      <c r="F72" s="10">
        <v>0</v>
      </c>
      <c r="G72" s="62">
        <v>405</v>
      </c>
      <c r="H72" s="10"/>
      <c r="I72" s="10">
        <v>0</v>
      </c>
      <c r="J72" s="10">
        <v>0</v>
      </c>
      <c r="K72" s="11">
        <f t="shared" si="8"/>
        <v>0</v>
      </c>
      <c r="L72" s="72"/>
      <c r="M72" s="10">
        <v>0</v>
      </c>
      <c r="N72" s="62">
        <v>405</v>
      </c>
      <c r="O72" s="11">
        <f t="shared" si="9"/>
        <v>0</v>
      </c>
      <c r="P72" s="73"/>
    </row>
    <row r="73" spans="1:16" s="8" customFormat="1" ht="30" customHeight="1" x14ac:dyDescent="0.2">
      <c r="A73" s="32">
        <v>5</v>
      </c>
      <c r="B73" s="119" t="s">
        <v>51</v>
      </c>
      <c r="C73" s="119"/>
      <c r="D73" s="119"/>
      <c r="E73" s="119"/>
      <c r="F73" s="10">
        <v>0</v>
      </c>
      <c r="G73" s="62">
        <v>405</v>
      </c>
      <c r="H73" s="10"/>
      <c r="I73" s="10">
        <v>0</v>
      </c>
      <c r="J73" s="10">
        <v>0</v>
      </c>
      <c r="K73" s="11">
        <f t="shared" si="8"/>
        <v>0</v>
      </c>
      <c r="L73" s="72"/>
      <c r="M73" s="10">
        <v>0</v>
      </c>
      <c r="N73" s="62">
        <v>405</v>
      </c>
      <c r="O73" s="11">
        <f t="shared" si="9"/>
        <v>0</v>
      </c>
      <c r="P73" s="73"/>
    </row>
    <row r="74" spans="1:16" s="8" customFormat="1" ht="30" customHeight="1" x14ac:dyDescent="0.2">
      <c r="A74" s="32">
        <v>6</v>
      </c>
      <c r="B74" s="119" t="s">
        <v>52</v>
      </c>
      <c r="C74" s="119"/>
      <c r="D74" s="119"/>
      <c r="E74" s="119"/>
      <c r="F74" s="10">
        <v>0</v>
      </c>
      <c r="G74" s="62">
        <v>405</v>
      </c>
      <c r="H74" s="10"/>
      <c r="I74" s="10">
        <v>0</v>
      </c>
      <c r="J74" s="10">
        <v>0</v>
      </c>
      <c r="K74" s="11">
        <f t="shared" si="8"/>
        <v>0</v>
      </c>
      <c r="L74" s="72"/>
      <c r="M74" s="10">
        <v>0</v>
      </c>
      <c r="N74" s="62">
        <v>405</v>
      </c>
      <c r="O74" s="11">
        <f t="shared" si="9"/>
        <v>0</v>
      </c>
      <c r="P74" s="73"/>
    </row>
    <row r="75" spans="1:16" s="8" customFormat="1" ht="30" customHeight="1" x14ac:dyDescent="0.2">
      <c r="A75" s="32">
        <v>7</v>
      </c>
      <c r="B75" s="119" t="s">
        <v>75</v>
      </c>
      <c r="C75" s="119"/>
      <c r="D75" s="119"/>
      <c r="E75" s="119"/>
      <c r="F75" s="72"/>
      <c r="G75" s="72"/>
      <c r="H75" s="10"/>
      <c r="I75" s="10">
        <v>0</v>
      </c>
      <c r="J75" s="10">
        <v>0</v>
      </c>
      <c r="K75" s="11">
        <f t="shared" ref="K75:K77" si="10">I75+J75</f>
        <v>0</v>
      </c>
      <c r="L75" s="72"/>
      <c r="M75" s="72"/>
      <c r="N75" s="72"/>
      <c r="O75" s="10">
        <v>0</v>
      </c>
      <c r="P75" s="73"/>
    </row>
    <row r="76" spans="1:16" s="8" customFormat="1" ht="30" customHeight="1" x14ac:dyDescent="0.2">
      <c r="A76" s="32">
        <v>8</v>
      </c>
      <c r="B76" s="119" t="s">
        <v>75</v>
      </c>
      <c r="C76" s="119"/>
      <c r="D76" s="119"/>
      <c r="E76" s="119"/>
      <c r="F76" s="72"/>
      <c r="G76" s="72"/>
      <c r="H76" s="10"/>
      <c r="I76" s="10">
        <v>0</v>
      </c>
      <c r="J76" s="10">
        <v>0</v>
      </c>
      <c r="K76" s="11">
        <f t="shared" si="10"/>
        <v>0</v>
      </c>
      <c r="L76" s="72"/>
      <c r="M76" s="72"/>
      <c r="N76" s="72"/>
      <c r="O76" s="10">
        <v>0</v>
      </c>
      <c r="P76" s="73"/>
    </row>
    <row r="77" spans="1:16" s="8" customFormat="1" ht="30" customHeight="1" x14ac:dyDescent="0.2">
      <c r="A77" s="32">
        <v>9</v>
      </c>
      <c r="B77" s="119" t="s">
        <v>75</v>
      </c>
      <c r="C77" s="119"/>
      <c r="D77" s="119"/>
      <c r="E77" s="119"/>
      <c r="F77" s="72"/>
      <c r="G77" s="72"/>
      <c r="H77" s="10"/>
      <c r="I77" s="10">
        <v>0</v>
      </c>
      <c r="J77" s="10">
        <v>0</v>
      </c>
      <c r="K77" s="11">
        <f t="shared" si="10"/>
        <v>0</v>
      </c>
      <c r="L77" s="72"/>
      <c r="M77" s="72"/>
      <c r="N77" s="72"/>
      <c r="O77" s="10">
        <v>0</v>
      </c>
      <c r="P77" s="73"/>
    </row>
    <row r="78" spans="1:16" s="8" customFormat="1" ht="21.95" customHeight="1" x14ac:dyDescent="0.2">
      <c r="A78" s="32">
        <v>10</v>
      </c>
      <c r="B78" s="107" t="s">
        <v>34</v>
      </c>
      <c r="C78" s="107"/>
      <c r="D78" s="107"/>
      <c r="E78" s="107"/>
      <c r="F78" s="34">
        <v>0</v>
      </c>
      <c r="G78" s="11">
        <v>2.23</v>
      </c>
      <c r="H78" s="10"/>
      <c r="I78" s="10">
        <v>0</v>
      </c>
      <c r="J78" s="10">
        <v>0</v>
      </c>
      <c r="K78" s="11">
        <f>F78*G78</f>
        <v>0</v>
      </c>
      <c r="L78" s="72"/>
      <c r="M78" s="34">
        <v>0</v>
      </c>
      <c r="N78" s="11">
        <v>2.23</v>
      </c>
      <c r="O78" s="11">
        <f>M78*N78</f>
        <v>0</v>
      </c>
      <c r="P78" s="73"/>
    </row>
    <row r="79" spans="1:16" s="8" customFormat="1" ht="21.95" customHeight="1" x14ac:dyDescent="0.2">
      <c r="A79" s="32">
        <v>11</v>
      </c>
      <c r="B79" s="107" t="s">
        <v>35</v>
      </c>
      <c r="C79" s="107"/>
      <c r="D79" s="107"/>
      <c r="E79" s="107"/>
      <c r="F79" s="34">
        <v>0</v>
      </c>
      <c r="G79" s="11">
        <v>3.79</v>
      </c>
      <c r="H79" s="10"/>
      <c r="I79" s="10">
        <v>0</v>
      </c>
      <c r="J79" s="10">
        <v>0</v>
      </c>
      <c r="K79" s="11">
        <f>F79*G79</f>
        <v>0</v>
      </c>
      <c r="L79" s="72"/>
      <c r="M79" s="34">
        <v>0</v>
      </c>
      <c r="N79" s="11">
        <v>3.79</v>
      </c>
      <c r="O79" s="11">
        <f>M79*N79</f>
        <v>0</v>
      </c>
      <c r="P79" s="73"/>
    </row>
    <row r="80" spans="1:16" s="8" customFormat="1" ht="21.95" customHeight="1" x14ac:dyDescent="0.2">
      <c r="A80" s="32">
        <v>12</v>
      </c>
      <c r="B80" s="107" t="s">
        <v>36</v>
      </c>
      <c r="C80" s="107"/>
      <c r="D80" s="107"/>
      <c r="E80" s="107"/>
      <c r="F80" s="72"/>
      <c r="G80" s="72"/>
      <c r="H80" s="10"/>
      <c r="I80" s="10">
        <v>0</v>
      </c>
      <c r="J80" s="10">
        <v>0</v>
      </c>
      <c r="K80" s="11">
        <f t="shared" ref="K80" si="11">I80+J80</f>
        <v>0</v>
      </c>
      <c r="L80" s="72"/>
      <c r="M80" s="72"/>
      <c r="N80" s="72"/>
      <c r="O80" s="10">
        <v>0</v>
      </c>
      <c r="P80" s="73"/>
    </row>
    <row r="81" spans="1:16" s="8" customFormat="1" ht="21.95" customHeight="1" x14ac:dyDescent="0.2">
      <c r="A81" s="32">
        <v>13</v>
      </c>
      <c r="B81" s="107" t="s">
        <v>48</v>
      </c>
      <c r="C81" s="107"/>
      <c r="D81" s="107"/>
      <c r="E81" s="107"/>
      <c r="F81" s="72"/>
      <c r="G81" s="72"/>
      <c r="H81" s="11"/>
      <c r="I81" s="72"/>
      <c r="J81" s="72"/>
      <c r="K81" s="72"/>
      <c r="L81" s="72"/>
      <c r="M81" s="72"/>
      <c r="N81" s="72"/>
      <c r="O81" s="11"/>
      <c r="P81" s="73"/>
    </row>
    <row r="82" spans="1:16" s="8" customFormat="1" ht="21.95" customHeight="1" x14ac:dyDescent="0.2">
      <c r="A82" s="32">
        <v>14</v>
      </c>
      <c r="B82" s="119" t="s">
        <v>49</v>
      </c>
      <c r="C82" s="119"/>
      <c r="D82" s="119"/>
      <c r="E82" s="119"/>
      <c r="F82" s="72"/>
      <c r="G82" s="72"/>
      <c r="H82" s="10"/>
      <c r="I82" s="10">
        <v>0</v>
      </c>
      <c r="J82" s="10">
        <v>0</v>
      </c>
      <c r="K82" s="11">
        <f t="shared" ref="K82:K84" si="12">I82+J82</f>
        <v>0</v>
      </c>
      <c r="L82" s="72"/>
      <c r="M82" s="72"/>
      <c r="N82" s="72"/>
      <c r="O82" s="10">
        <v>0</v>
      </c>
      <c r="P82" s="73"/>
    </row>
    <row r="83" spans="1:16" s="8" customFormat="1" ht="21.95" customHeight="1" x14ac:dyDescent="0.2">
      <c r="A83" s="32">
        <v>15</v>
      </c>
      <c r="B83" s="119" t="s">
        <v>49</v>
      </c>
      <c r="C83" s="119"/>
      <c r="D83" s="119"/>
      <c r="E83" s="119"/>
      <c r="F83" s="72"/>
      <c r="G83" s="72"/>
      <c r="H83" s="10"/>
      <c r="I83" s="10">
        <v>0</v>
      </c>
      <c r="J83" s="10">
        <v>0</v>
      </c>
      <c r="K83" s="11">
        <f t="shared" si="12"/>
        <v>0</v>
      </c>
      <c r="L83" s="72"/>
      <c r="M83" s="72"/>
      <c r="N83" s="72"/>
      <c r="O83" s="10">
        <v>0</v>
      </c>
      <c r="P83" s="73"/>
    </row>
    <row r="84" spans="1:16" s="8" customFormat="1" ht="21.95" customHeight="1" x14ac:dyDescent="0.2">
      <c r="A84" s="32">
        <v>16</v>
      </c>
      <c r="B84" s="119" t="s">
        <v>49</v>
      </c>
      <c r="C84" s="119"/>
      <c r="D84" s="119"/>
      <c r="E84" s="119"/>
      <c r="F84" s="72"/>
      <c r="G84" s="72"/>
      <c r="H84" s="10"/>
      <c r="I84" s="10">
        <v>0</v>
      </c>
      <c r="J84" s="10">
        <v>0</v>
      </c>
      <c r="K84" s="11">
        <f t="shared" si="12"/>
        <v>0</v>
      </c>
      <c r="L84" s="238" t="s">
        <v>96</v>
      </c>
      <c r="M84" s="72"/>
      <c r="N84" s="72"/>
      <c r="O84" s="10">
        <v>0</v>
      </c>
      <c r="P84" s="240" t="s">
        <v>97</v>
      </c>
    </row>
    <row r="85" spans="1:16" s="8" customFormat="1" ht="21.95" customHeight="1" x14ac:dyDescent="0.2">
      <c r="A85" s="71">
        <v>17</v>
      </c>
      <c r="B85" s="120" t="s">
        <v>66</v>
      </c>
      <c r="C85" s="120"/>
      <c r="D85" s="120"/>
      <c r="E85" s="120"/>
      <c r="F85" s="72"/>
      <c r="G85" s="72"/>
      <c r="H85" s="10"/>
      <c r="I85" s="10">
        <v>0</v>
      </c>
      <c r="J85" s="11"/>
      <c r="K85" s="11">
        <f>SUM(I85)</f>
        <v>0</v>
      </c>
      <c r="L85" s="239"/>
      <c r="M85" s="72"/>
      <c r="N85" s="72"/>
      <c r="O85" s="10">
        <v>0</v>
      </c>
      <c r="P85" s="241"/>
    </row>
    <row r="86" spans="1:16" s="8" customFormat="1" ht="21.95" customHeight="1" thickBot="1" x14ac:dyDescent="0.25">
      <c r="A86" s="206"/>
      <c r="B86" s="207"/>
      <c r="C86" s="207"/>
      <c r="D86" s="207"/>
      <c r="E86" s="207"/>
      <c r="F86" s="207"/>
      <c r="G86" s="207"/>
      <c r="H86" s="207"/>
      <c r="I86" s="207"/>
      <c r="J86" s="207"/>
      <c r="K86" s="208"/>
      <c r="L86" s="69">
        <f>SUM(K69:K85)</f>
        <v>0</v>
      </c>
      <c r="M86" s="229"/>
      <c r="N86" s="229"/>
      <c r="O86" s="229"/>
      <c r="P86" s="70">
        <f>SUM(O69:O85)</f>
        <v>0</v>
      </c>
    </row>
    <row r="87" spans="1:16" s="8" customFormat="1" x14ac:dyDescent="0.2">
      <c r="A87" s="108" t="s">
        <v>3</v>
      </c>
      <c r="B87" s="109"/>
      <c r="C87" s="109"/>
      <c r="D87" s="109"/>
      <c r="E87" s="110"/>
      <c r="F87" s="215" t="s">
        <v>14</v>
      </c>
      <c r="G87" s="109"/>
      <c r="H87" s="109"/>
      <c r="I87" s="109"/>
      <c r="J87" s="109"/>
      <c r="K87" s="109"/>
      <c r="L87" s="110"/>
      <c r="M87" s="215" t="s">
        <v>15</v>
      </c>
      <c r="N87" s="109"/>
      <c r="O87" s="109"/>
      <c r="P87" s="216"/>
    </row>
    <row r="88" spans="1:16" s="8" customFormat="1" ht="36" customHeight="1" x14ac:dyDescent="0.2">
      <c r="A88" s="234" t="s">
        <v>100</v>
      </c>
      <c r="B88" s="235"/>
      <c r="C88" s="226"/>
      <c r="D88" s="226"/>
      <c r="E88" s="226"/>
      <c r="F88" s="230" t="s">
        <v>8</v>
      </c>
      <c r="G88" s="78" t="s">
        <v>7</v>
      </c>
      <c r="H88" s="76"/>
      <c r="I88" s="78" t="s">
        <v>62</v>
      </c>
      <c r="J88" s="78" t="s">
        <v>63</v>
      </c>
      <c r="K88" s="78" t="s">
        <v>6</v>
      </c>
      <c r="L88" s="79"/>
      <c r="M88" s="78" t="s">
        <v>8</v>
      </c>
      <c r="N88" s="78" t="s">
        <v>7</v>
      </c>
      <c r="O88" s="78" t="s">
        <v>6</v>
      </c>
      <c r="P88" s="80"/>
    </row>
    <row r="89" spans="1:16" s="8" customFormat="1" ht="36" customHeight="1" x14ac:dyDescent="0.2">
      <c r="A89" s="227" t="s">
        <v>101</v>
      </c>
      <c r="B89" s="228"/>
      <c r="C89" s="205"/>
      <c r="D89" s="205"/>
      <c r="E89" s="205"/>
      <c r="F89" s="231"/>
      <c r="G89" s="81"/>
      <c r="H89" s="75" t="s">
        <v>4</v>
      </c>
      <c r="I89" s="81"/>
      <c r="J89" s="81"/>
      <c r="K89" s="81"/>
      <c r="L89" s="82"/>
      <c r="M89" s="81"/>
      <c r="N89" s="81"/>
      <c r="O89" s="81"/>
      <c r="P89" s="83"/>
    </row>
    <row r="90" spans="1:16" s="8" customFormat="1" ht="36" customHeight="1" x14ac:dyDescent="0.2">
      <c r="A90" s="209" t="s">
        <v>85</v>
      </c>
      <c r="B90" s="210"/>
      <c r="C90" s="87"/>
      <c r="D90" s="233" t="e">
        <f>C90/L108</f>
        <v>#DIV/0!</v>
      </c>
      <c r="E90" s="233"/>
      <c r="F90" s="232"/>
      <c r="G90" s="84"/>
      <c r="H90" s="75"/>
      <c r="I90" s="84"/>
      <c r="J90" s="84"/>
      <c r="K90" s="84"/>
      <c r="L90" s="85"/>
      <c r="M90" s="84"/>
      <c r="N90" s="84"/>
      <c r="O90" s="84"/>
      <c r="P90" s="86"/>
    </row>
    <row r="91" spans="1:16" s="8" customFormat="1" ht="30" customHeight="1" x14ac:dyDescent="0.2">
      <c r="A91" s="32">
        <v>1</v>
      </c>
      <c r="B91" s="131" t="s">
        <v>51</v>
      </c>
      <c r="C91" s="131"/>
      <c r="D91" s="131"/>
      <c r="E91" s="131"/>
      <c r="F91" s="10">
        <v>0</v>
      </c>
      <c r="G91" s="62">
        <v>405</v>
      </c>
      <c r="H91" s="10"/>
      <c r="I91" s="10">
        <v>0</v>
      </c>
      <c r="J91" s="10">
        <v>0</v>
      </c>
      <c r="K91" s="11">
        <f t="shared" ref="K91:K96" si="13">F91*G91</f>
        <v>0</v>
      </c>
      <c r="L91" s="72"/>
      <c r="M91" s="10">
        <v>0</v>
      </c>
      <c r="N91" s="62">
        <v>405</v>
      </c>
      <c r="O91" s="11">
        <f t="shared" ref="O91:O96" si="14">M91*N91</f>
        <v>0</v>
      </c>
      <c r="P91" s="73"/>
    </row>
    <row r="92" spans="1:16" s="8" customFormat="1" ht="30" customHeight="1" x14ac:dyDescent="0.2">
      <c r="A92" s="32">
        <v>2</v>
      </c>
      <c r="B92" s="119" t="s">
        <v>52</v>
      </c>
      <c r="C92" s="119"/>
      <c r="D92" s="119"/>
      <c r="E92" s="119"/>
      <c r="F92" s="10">
        <v>0</v>
      </c>
      <c r="G92" s="62">
        <v>405</v>
      </c>
      <c r="H92" s="10"/>
      <c r="I92" s="10">
        <v>0</v>
      </c>
      <c r="J92" s="10">
        <v>0</v>
      </c>
      <c r="K92" s="11">
        <f t="shared" si="13"/>
        <v>0</v>
      </c>
      <c r="L92" s="72"/>
      <c r="M92" s="10">
        <v>0</v>
      </c>
      <c r="N92" s="62">
        <v>405</v>
      </c>
      <c r="O92" s="11">
        <f t="shared" si="14"/>
        <v>0</v>
      </c>
      <c r="P92" s="73"/>
    </row>
    <row r="93" spans="1:16" s="8" customFormat="1" ht="30" customHeight="1" x14ac:dyDescent="0.2">
      <c r="A93" s="32">
        <v>3</v>
      </c>
      <c r="B93" s="119" t="s">
        <v>51</v>
      </c>
      <c r="C93" s="119"/>
      <c r="D93" s="119"/>
      <c r="E93" s="119"/>
      <c r="F93" s="10">
        <v>0</v>
      </c>
      <c r="G93" s="62">
        <v>405</v>
      </c>
      <c r="H93" s="10"/>
      <c r="I93" s="10">
        <v>0</v>
      </c>
      <c r="J93" s="10">
        <v>0</v>
      </c>
      <c r="K93" s="11">
        <f t="shared" si="13"/>
        <v>0</v>
      </c>
      <c r="L93" s="72"/>
      <c r="M93" s="10">
        <v>0</v>
      </c>
      <c r="N93" s="62">
        <v>405</v>
      </c>
      <c r="O93" s="11">
        <f t="shared" si="14"/>
        <v>0</v>
      </c>
      <c r="P93" s="73"/>
    </row>
    <row r="94" spans="1:16" s="8" customFormat="1" ht="30" customHeight="1" x14ac:dyDescent="0.2">
      <c r="A94" s="32">
        <v>4</v>
      </c>
      <c r="B94" s="119" t="s">
        <v>52</v>
      </c>
      <c r="C94" s="119"/>
      <c r="D94" s="119"/>
      <c r="E94" s="119"/>
      <c r="F94" s="10">
        <v>0</v>
      </c>
      <c r="G94" s="62">
        <v>405</v>
      </c>
      <c r="H94" s="10"/>
      <c r="I94" s="10">
        <v>0</v>
      </c>
      <c r="J94" s="10">
        <v>0</v>
      </c>
      <c r="K94" s="11">
        <f t="shared" si="13"/>
        <v>0</v>
      </c>
      <c r="L94" s="72"/>
      <c r="M94" s="10">
        <v>0</v>
      </c>
      <c r="N94" s="62">
        <v>405</v>
      </c>
      <c r="O94" s="11">
        <f t="shared" si="14"/>
        <v>0</v>
      </c>
      <c r="P94" s="73"/>
    </row>
    <row r="95" spans="1:16" s="8" customFormat="1" ht="30" customHeight="1" x14ac:dyDescent="0.2">
      <c r="A95" s="32">
        <v>5</v>
      </c>
      <c r="B95" s="119" t="s">
        <v>51</v>
      </c>
      <c r="C95" s="119"/>
      <c r="D95" s="119"/>
      <c r="E95" s="119"/>
      <c r="F95" s="10">
        <v>0</v>
      </c>
      <c r="G95" s="62">
        <v>405</v>
      </c>
      <c r="H95" s="10"/>
      <c r="I95" s="10">
        <v>0</v>
      </c>
      <c r="J95" s="10">
        <v>0</v>
      </c>
      <c r="K95" s="11">
        <f t="shared" si="13"/>
        <v>0</v>
      </c>
      <c r="L95" s="72"/>
      <c r="M95" s="10">
        <v>0</v>
      </c>
      <c r="N95" s="62">
        <v>405</v>
      </c>
      <c r="O95" s="11">
        <f t="shared" si="14"/>
        <v>0</v>
      </c>
      <c r="P95" s="73"/>
    </row>
    <row r="96" spans="1:16" s="8" customFormat="1" ht="30" customHeight="1" x14ac:dyDescent="0.2">
      <c r="A96" s="32">
        <v>6</v>
      </c>
      <c r="B96" s="119" t="s">
        <v>52</v>
      </c>
      <c r="C96" s="119"/>
      <c r="D96" s="119"/>
      <c r="E96" s="119"/>
      <c r="F96" s="10">
        <v>0</v>
      </c>
      <c r="G96" s="62">
        <v>405</v>
      </c>
      <c r="H96" s="10"/>
      <c r="I96" s="10">
        <v>0</v>
      </c>
      <c r="J96" s="10">
        <v>0</v>
      </c>
      <c r="K96" s="11">
        <f t="shared" si="13"/>
        <v>0</v>
      </c>
      <c r="L96" s="72"/>
      <c r="M96" s="10">
        <v>0</v>
      </c>
      <c r="N96" s="62">
        <v>405</v>
      </c>
      <c r="O96" s="11">
        <f t="shared" si="14"/>
        <v>0</v>
      </c>
      <c r="P96" s="73"/>
    </row>
    <row r="97" spans="1:17" s="8" customFormat="1" ht="30" customHeight="1" x14ac:dyDescent="0.2">
      <c r="A97" s="32">
        <v>7</v>
      </c>
      <c r="B97" s="119" t="s">
        <v>75</v>
      </c>
      <c r="C97" s="119"/>
      <c r="D97" s="119"/>
      <c r="E97" s="119"/>
      <c r="F97" s="72"/>
      <c r="G97" s="72"/>
      <c r="H97" s="10"/>
      <c r="I97" s="10">
        <v>0</v>
      </c>
      <c r="J97" s="10">
        <v>0</v>
      </c>
      <c r="K97" s="11">
        <f t="shared" ref="K97:K99" si="15">I97+J97</f>
        <v>0</v>
      </c>
      <c r="L97" s="72"/>
      <c r="M97" s="72"/>
      <c r="N97" s="72"/>
      <c r="O97" s="10">
        <v>0</v>
      </c>
      <c r="P97" s="73"/>
    </row>
    <row r="98" spans="1:17" s="8" customFormat="1" ht="30" customHeight="1" x14ac:dyDescent="0.2">
      <c r="A98" s="32">
        <v>8</v>
      </c>
      <c r="B98" s="119" t="s">
        <v>75</v>
      </c>
      <c r="C98" s="119"/>
      <c r="D98" s="119"/>
      <c r="E98" s="119"/>
      <c r="F98" s="72"/>
      <c r="G98" s="72"/>
      <c r="H98" s="10"/>
      <c r="I98" s="10">
        <v>0</v>
      </c>
      <c r="J98" s="10">
        <v>0</v>
      </c>
      <c r="K98" s="11">
        <f t="shared" si="15"/>
        <v>0</v>
      </c>
      <c r="L98" s="72"/>
      <c r="M98" s="72"/>
      <c r="N98" s="72"/>
      <c r="O98" s="10">
        <v>0</v>
      </c>
      <c r="P98" s="73"/>
    </row>
    <row r="99" spans="1:17" s="8" customFormat="1" ht="30" customHeight="1" x14ac:dyDescent="0.2">
      <c r="A99" s="32">
        <v>9</v>
      </c>
      <c r="B99" s="119" t="s">
        <v>75</v>
      </c>
      <c r="C99" s="119"/>
      <c r="D99" s="119"/>
      <c r="E99" s="119"/>
      <c r="F99" s="72"/>
      <c r="G99" s="72"/>
      <c r="H99" s="10"/>
      <c r="I99" s="10">
        <v>0</v>
      </c>
      <c r="J99" s="10">
        <v>0</v>
      </c>
      <c r="K99" s="11">
        <f t="shared" si="15"/>
        <v>0</v>
      </c>
      <c r="L99" s="72"/>
      <c r="M99" s="72"/>
      <c r="N99" s="72"/>
      <c r="O99" s="10">
        <v>0</v>
      </c>
      <c r="P99" s="73"/>
    </row>
    <row r="100" spans="1:17" s="8" customFormat="1" ht="21.95" customHeight="1" x14ac:dyDescent="0.2">
      <c r="A100" s="32">
        <v>10</v>
      </c>
      <c r="B100" s="107" t="s">
        <v>34</v>
      </c>
      <c r="C100" s="107"/>
      <c r="D100" s="107"/>
      <c r="E100" s="107"/>
      <c r="F100" s="34">
        <v>0</v>
      </c>
      <c r="G100" s="11">
        <v>2.23</v>
      </c>
      <c r="H100" s="10"/>
      <c r="I100" s="10">
        <v>0</v>
      </c>
      <c r="J100" s="10">
        <v>0</v>
      </c>
      <c r="K100" s="11">
        <f>F100*G100</f>
        <v>0</v>
      </c>
      <c r="L100" s="72"/>
      <c r="M100" s="34">
        <v>0</v>
      </c>
      <c r="N100" s="11">
        <v>2.23</v>
      </c>
      <c r="O100" s="11">
        <f>M100*N100</f>
        <v>0</v>
      </c>
      <c r="P100" s="73"/>
      <c r="Q100" s="15"/>
    </row>
    <row r="101" spans="1:17" s="8" customFormat="1" ht="21.95" customHeight="1" x14ac:dyDescent="0.2">
      <c r="A101" s="32">
        <v>11</v>
      </c>
      <c r="B101" s="107" t="s">
        <v>35</v>
      </c>
      <c r="C101" s="107"/>
      <c r="D101" s="107"/>
      <c r="E101" s="107"/>
      <c r="F101" s="34">
        <v>0</v>
      </c>
      <c r="G101" s="11">
        <v>3.79</v>
      </c>
      <c r="H101" s="10"/>
      <c r="I101" s="10">
        <v>0</v>
      </c>
      <c r="J101" s="10">
        <v>0</v>
      </c>
      <c r="K101" s="11">
        <f>F101*G101</f>
        <v>0</v>
      </c>
      <c r="L101" s="72"/>
      <c r="M101" s="34">
        <v>0</v>
      </c>
      <c r="N101" s="11">
        <v>3.79</v>
      </c>
      <c r="O101" s="11">
        <f>M101*N101</f>
        <v>0</v>
      </c>
      <c r="P101" s="73"/>
      <c r="Q101" s="15"/>
    </row>
    <row r="102" spans="1:17" s="8" customFormat="1" ht="21.95" customHeight="1" x14ac:dyDescent="0.2">
      <c r="A102" s="32">
        <v>12</v>
      </c>
      <c r="B102" s="107" t="s">
        <v>36</v>
      </c>
      <c r="C102" s="107"/>
      <c r="D102" s="107"/>
      <c r="E102" s="107"/>
      <c r="F102" s="72"/>
      <c r="G102" s="72"/>
      <c r="H102" s="10"/>
      <c r="I102" s="10">
        <v>0</v>
      </c>
      <c r="J102" s="10">
        <v>0</v>
      </c>
      <c r="K102" s="11">
        <f t="shared" ref="K102" si="16">I102+J102</f>
        <v>0</v>
      </c>
      <c r="L102" s="72"/>
      <c r="M102" s="72"/>
      <c r="N102" s="72"/>
      <c r="O102" s="10">
        <v>0</v>
      </c>
      <c r="P102" s="73"/>
    </row>
    <row r="103" spans="1:17" s="8" customFormat="1" ht="21.95" customHeight="1" x14ac:dyDescent="0.2">
      <c r="A103" s="32">
        <v>13</v>
      </c>
      <c r="B103" s="107" t="s">
        <v>48</v>
      </c>
      <c r="C103" s="107"/>
      <c r="D103" s="107"/>
      <c r="E103" s="107"/>
      <c r="F103" s="72"/>
      <c r="G103" s="72"/>
      <c r="H103" s="11"/>
      <c r="I103" s="72"/>
      <c r="J103" s="72"/>
      <c r="K103" s="72"/>
      <c r="L103" s="72"/>
      <c r="M103" s="72"/>
      <c r="N103" s="72"/>
      <c r="O103" s="11"/>
      <c r="P103" s="73"/>
    </row>
    <row r="104" spans="1:17" s="8" customFormat="1" ht="21.95" customHeight="1" x14ac:dyDescent="0.2">
      <c r="A104" s="32">
        <v>14</v>
      </c>
      <c r="B104" s="119" t="s">
        <v>49</v>
      </c>
      <c r="C104" s="119"/>
      <c r="D104" s="119"/>
      <c r="E104" s="119"/>
      <c r="F104" s="72"/>
      <c r="G104" s="72"/>
      <c r="H104" s="10"/>
      <c r="I104" s="10">
        <v>0</v>
      </c>
      <c r="J104" s="10">
        <v>0</v>
      </c>
      <c r="K104" s="11">
        <f t="shared" ref="K104:K106" si="17">I104+J104</f>
        <v>0</v>
      </c>
      <c r="L104" s="72"/>
      <c r="M104" s="72"/>
      <c r="N104" s="72"/>
      <c r="O104" s="10">
        <v>0</v>
      </c>
      <c r="P104" s="73"/>
    </row>
    <row r="105" spans="1:17" s="8" customFormat="1" ht="21.95" customHeight="1" x14ac:dyDescent="0.2">
      <c r="A105" s="32">
        <v>15</v>
      </c>
      <c r="B105" s="119" t="s">
        <v>49</v>
      </c>
      <c r="C105" s="119"/>
      <c r="D105" s="119"/>
      <c r="E105" s="119"/>
      <c r="F105" s="72"/>
      <c r="G105" s="72"/>
      <c r="H105" s="10"/>
      <c r="I105" s="10">
        <v>0</v>
      </c>
      <c r="J105" s="10">
        <v>0</v>
      </c>
      <c r="K105" s="11">
        <f t="shared" si="17"/>
        <v>0</v>
      </c>
      <c r="L105" s="72"/>
      <c r="M105" s="72"/>
      <c r="N105" s="72"/>
      <c r="O105" s="10">
        <v>0</v>
      </c>
      <c r="P105" s="73"/>
    </row>
    <row r="106" spans="1:17" s="8" customFormat="1" ht="21.95" customHeight="1" x14ac:dyDescent="0.2">
      <c r="A106" s="32">
        <v>16</v>
      </c>
      <c r="B106" s="119" t="s">
        <v>49</v>
      </c>
      <c r="C106" s="119"/>
      <c r="D106" s="119"/>
      <c r="E106" s="119"/>
      <c r="F106" s="72"/>
      <c r="G106" s="72"/>
      <c r="H106" s="10"/>
      <c r="I106" s="10">
        <v>0</v>
      </c>
      <c r="J106" s="10">
        <v>0</v>
      </c>
      <c r="K106" s="11">
        <f t="shared" si="17"/>
        <v>0</v>
      </c>
      <c r="L106" s="238" t="s">
        <v>96</v>
      </c>
      <c r="M106" s="72"/>
      <c r="N106" s="72"/>
      <c r="O106" s="10">
        <v>0</v>
      </c>
      <c r="P106" s="240" t="s">
        <v>97</v>
      </c>
    </row>
    <row r="107" spans="1:17" s="8" customFormat="1" ht="21.95" customHeight="1" x14ac:dyDescent="0.2">
      <c r="A107" s="71">
        <v>17</v>
      </c>
      <c r="B107" s="120" t="s">
        <v>66</v>
      </c>
      <c r="C107" s="120"/>
      <c r="D107" s="120"/>
      <c r="E107" s="120"/>
      <c r="F107" s="72"/>
      <c r="G107" s="72"/>
      <c r="H107" s="10"/>
      <c r="I107" s="10">
        <v>0</v>
      </c>
      <c r="J107" s="11"/>
      <c r="K107" s="11">
        <f>SUM(I107)</f>
        <v>0</v>
      </c>
      <c r="L107" s="239"/>
      <c r="M107" s="72"/>
      <c r="N107" s="72"/>
      <c r="O107" s="10">
        <v>0</v>
      </c>
      <c r="P107" s="241"/>
    </row>
    <row r="108" spans="1:17" s="8" customFormat="1" ht="21.95" customHeight="1" thickBot="1" x14ac:dyDescent="0.25">
      <c r="A108" s="206"/>
      <c r="B108" s="207"/>
      <c r="C108" s="207"/>
      <c r="D108" s="207"/>
      <c r="E108" s="207"/>
      <c r="F108" s="207"/>
      <c r="G108" s="207"/>
      <c r="H108" s="207"/>
      <c r="I108" s="207"/>
      <c r="J108" s="207"/>
      <c r="K108" s="208"/>
      <c r="L108" s="69">
        <f>SUM(K91:K107)</f>
        <v>0</v>
      </c>
      <c r="M108" s="229"/>
      <c r="N108" s="229"/>
      <c r="O108" s="229"/>
      <c r="P108" s="70">
        <f>SUM(O91:O107)</f>
        <v>0</v>
      </c>
    </row>
    <row r="109" spans="1:17" s="8" customFormat="1" x14ac:dyDescent="0.2">
      <c r="A109" s="108" t="s">
        <v>3</v>
      </c>
      <c r="B109" s="109"/>
      <c r="C109" s="109"/>
      <c r="D109" s="109"/>
      <c r="E109" s="110"/>
      <c r="F109" s="215" t="s">
        <v>14</v>
      </c>
      <c r="G109" s="109"/>
      <c r="H109" s="109"/>
      <c r="I109" s="109"/>
      <c r="J109" s="109"/>
      <c r="K109" s="109"/>
      <c r="L109" s="110"/>
      <c r="M109" s="215" t="s">
        <v>15</v>
      </c>
      <c r="N109" s="109"/>
      <c r="O109" s="109"/>
      <c r="P109" s="216"/>
    </row>
    <row r="110" spans="1:17" s="8" customFormat="1" ht="36" customHeight="1" x14ac:dyDescent="0.2">
      <c r="A110" s="234" t="s">
        <v>102</v>
      </c>
      <c r="B110" s="235"/>
      <c r="C110" s="226"/>
      <c r="D110" s="226"/>
      <c r="E110" s="226"/>
      <c r="F110" s="230" t="s">
        <v>8</v>
      </c>
      <c r="G110" s="78" t="s">
        <v>7</v>
      </c>
      <c r="H110" s="76"/>
      <c r="I110" s="78" t="s">
        <v>62</v>
      </c>
      <c r="J110" s="78" t="s">
        <v>63</v>
      </c>
      <c r="K110" s="78" t="s">
        <v>6</v>
      </c>
      <c r="L110" s="79"/>
      <c r="M110" s="78" t="s">
        <v>8</v>
      </c>
      <c r="N110" s="78" t="s">
        <v>7</v>
      </c>
      <c r="O110" s="78" t="s">
        <v>6</v>
      </c>
      <c r="P110" s="80"/>
    </row>
    <row r="111" spans="1:17" s="8" customFormat="1" ht="35.25" customHeight="1" x14ac:dyDescent="0.2">
      <c r="A111" s="227" t="s">
        <v>103</v>
      </c>
      <c r="B111" s="228"/>
      <c r="C111" s="205"/>
      <c r="D111" s="205"/>
      <c r="E111" s="205"/>
      <c r="F111" s="231"/>
      <c r="G111" s="81"/>
      <c r="H111" s="75" t="s">
        <v>4</v>
      </c>
      <c r="I111" s="81"/>
      <c r="J111" s="81"/>
      <c r="K111" s="81"/>
      <c r="L111" s="82"/>
      <c r="M111" s="81"/>
      <c r="N111" s="81"/>
      <c r="O111" s="81"/>
      <c r="P111" s="83"/>
    </row>
    <row r="112" spans="1:17" s="8" customFormat="1" ht="35.25" customHeight="1" x14ac:dyDescent="0.2">
      <c r="A112" s="209" t="s">
        <v>85</v>
      </c>
      <c r="B112" s="210"/>
      <c r="C112" s="87"/>
      <c r="D112" s="233" t="e">
        <f>C112/L130</f>
        <v>#DIV/0!</v>
      </c>
      <c r="E112" s="233"/>
      <c r="F112" s="232"/>
      <c r="G112" s="84"/>
      <c r="H112" s="75"/>
      <c r="I112" s="84"/>
      <c r="J112" s="84"/>
      <c r="K112" s="84"/>
      <c r="L112" s="85"/>
      <c r="M112" s="84"/>
      <c r="N112" s="84"/>
      <c r="O112" s="84"/>
      <c r="P112" s="86"/>
    </row>
    <row r="113" spans="1:17" s="8" customFormat="1" ht="30" customHeight="1" x14ac:dyDescent="0.2">
      <c r="A113" s="32">
        <v>1</v>
      </c>
      <c r="B113" s="131" t="s">
        <v>51</v>
      </c>
      <c r="C113" s="131"/>
      <c r="D113" s="131"/>
      <c r="E113" s="131"/>
      <c r="F113" s="10">
        <v>0</v>
      </c>
      <c r="G113" s="62">
        <v>405</v>
      </c>
      <c r="H113" s="10"/>
      <c r="I113" s="10">
        <v>0</v>
      </c>
      <c r="J113" s="10">
        <v>0</v>
      </c>
      <c r="K113" s="11">
        <f t="shared" ref="K113:K118" si="18">F113*G113</f>
        <v>0</v>
      </c>
      <c r="L113" s="72"/>
      <c r="M113" s="10">
        <v>0</v>
      </c>
      <c r="N113" s="62">
        <v>405</v>
      </c>
      <c r="O113" s="11">
        <f t="shared" ref="O113:O118" si="19">M113*N113</f>
        <v>0</v>
      </c>
      <c r="P113" s="73"/>
    </row>
    <row r="114" spans="1:17" s="8" customFormat="1" ht="30" customHeight="1" x14ac:dyDescent="0.2">
      <c r="A114" s="32">
        <v>2</v>
      </c>
      <c r="B114" s="119" t="s">
        <v>52</v>
      </c>
      <c r="C114" s="119"/>
      <c r="D114" s="119"/>
      <c r="E114" s="119"/>
      <c r="F114" s="10">
        <v>0</v>
      </c>
      <c r="G114" s="62">
        <v>405</v>
      </c>
      <c r="H114" s="10"/>
      <c r="I114" s="10">
        <v>0</v>
      </c>
      <c r="J114" s="10">
        <v>0</v>
      </c>
      <c r="K114" s="11">
        <f t="shared" si="18"/>
        <v>0</v>
      </c>
      <c r="L114" s="72"/>
      <c r="M114" s="10">
        <v>0</v>
      </c>
      <c r="N114" s="62">
        <v>405</v>
      </c>
      <c r="O114" s="11">
        <f t="shared" si="19"/>
        <v>0</v>
      </c>
      <c r="P114" s="73"/>
    </row>
    <row r="115" spans="1:17" s="8" customFormat="1" ht="30" customHeight="1" x14ac:dyDescent="0.2">
      <c r="A115" s="32">
        <v>3</v>
      </c>
      <c r="B115" s="119" t="s">
        <v>51</v>
      </c>
      <c r="C115" s="119"/>
      <c r="D115" s="119"/>
      <c r="E115" s="119"/>
      <c r="F115" s="10">
        <v>0</v>
      </c>
      <c r="G115" s="62">
        <v>405</v>
      </c>
      <c r="H115" s="10"/>
      <c r="I115" s="10">
        <v>0</v>
      </c>
      <c r="J115" s="10">
        <v>0</v>
      </c>
      <c r="K115" s="11">
        <f t="shared" si="18"/>
        <v>0</v>
      </c>
      <c r="L115" s="72"/>
      <c r="M115" s="10">
        <v>0</v>
      </c>
      <c r="N115" s="62">
        <v>405</v>
      </c>
      <c r="O115" s="11">
        <f t="shared" si="19"/>
        <v>0</v>
      </c>
      <c r="P115" s="73"/>
    </row>
    <row r="116" spans="1:17" s="8" customFormat="1" ht="30" customHeight="1" x14ac:dyDescent="0.2">
      <c r="A116" s="32">
        <v>4</v>
      </c>
      <c r="B116" s="119" t="s">
        <v>52</v>
      </c>
      <c r="C116" s="119"/>
      <c r="D116" s="119"/>
      <c r="E116" s="119"/>
      <c r="F116" s="10">
        <v>0</v>
      </c>
      <c r="G116" s="62">
        <v>405</v>
      </c>
      <c r="H116" s="10"/>
      <c r="I116" s="10">
        <v>0</v>
      </c>
      <c r="J116" s="10">
        <v>0</v>
      </c>
      <c r="K116" s="11">
        <f t="shared" si="18"/>
        <v>0</v>
      </c>
      <c r="L116" s="72"/>
      <c r="M116" s="10">
        <v>0</v>
      </c>
      <c r="N116" s="62">
        <v>405</v>
      </c>
      <c r="O116" s="11">
        <f t="shared" si="19"/>
        <v>0</v>
      </c>
      <c r="P116" s="73"/>
    </row>
    <row r="117" spans="1:17" s="8" customFormat="1" ht="30" customHeight="1" x14ac:dyDescent="0.2">
      <c r="A117" s="32">
        <v>5</v>
      </c>
      <c r="B117" s="119" t="s">
        <v>51</v>
      </c>
      <c r="C117" s="119"/>
      <c r="D117" s="119"/>
      <c r="E117" s="119"/>
      <c r="F117" s="10">
        <v>0</v>
      </c>
      <c r="G117" s="62">
        <v>405</v>
      </c>
      <c r="H117" s="10"/>
      <c r="I117" s="10">
        <v>0</v>
      </c>
      <c r="J117" s="10">
        <v>0</v>
      </c>
      <c r="K117" s="11">
        <f t="shared" si="18"/>
        <v>0</v>
      </c>
      <c r="L117" s="72"/>
      <c r="M117" s="10">
        <v>0</v>
      </c>
      <c r="N117" s="62">
        <v>405</v>
      </c>
      <c r="O117" s="11">
        <f t="shared" si="19"/>
        <v>0</v>
      </c>
      <c r="P117" s="73"/>
    </row>
    <row r="118" spans="1:17" s="8" customFormat="1" ht="30" customHeight="1" x14ac:dyDescent="0.2">
      <c r="A118" s="32">
        <v>6</v>
      </c>
      <c r="B118" s="119" t="s">
        <v>52</v>
      </c>
      <c r="C118" s="119"/>
      <c r="D118" s="119"/>
      <c r="E118" s="119"/>
      <c r="F118" s="10">
        <v>0</v>
      </c>
      <c r="G118" s="62">
        <v>405</v>
      </c>
      <c r="H118" s="10"/>
      <c r="I118" s="10">
        <v>0</v>
      </c>
      <c r="J118" s="10">
        <v>0</v>
      </c>
      <c r="K118" s="11">
        <f t="shared" si="18"/>
        <v>0</v>
      </c>
      <c r="L118" s="72"/>
      <c r="M118" s="10">
        <v>0</v>
      </c>
      <c r="N118" s="62">
        <v>405</v>
      </c>
      <c r="O118" s="11">
        <f t="shared" si="19"/>
        <v>0</v>
      </c>
      <c r="P118" s="73"/>
    </row>
    <row r="119" spans="1:17" s="8" customFormat="1" ht="30" customHeight="1" x14ac:dyDescent="0.2">
      <c r="A119" s="32">
        <v>7</v>
      </c>
      <c r="B119" s="119" t="s">
        <v>75</v>
      </c>
      <c r="C119" s="119"/>
      <c r="D119" s="119"/>
      <c r="E119" s="119"/>
      <c r="F119" s="72"/>
      <c r="G119" s="72"/>
      <c r="H119" s="10"/>
      <c r="I119" s="10">
        <v>0</v>
      </c>
      <c r="J119" s="10">
        <v>0</v>
      </c>
      <c r="K119" s="11">
        <f t="shared" ref="K119:K121" si="20">I119+J119</f>
        <v>0</v>
      </c>
      <c r="L119" s="72"/>
      <c r="M119" s="72"/>
      <c r="N119" s="72"/>
      <c r="O119" s="10">
        <v>0</v>
      </c>
      <c r="P119" s="73"/>
    </row>
    <row r="120" spans="1:17" s="8" customFormat="1" ht="30" customHeight="1" x14ac:dyDescent="0.2">
      <c r="A120" s="32">
        <v>8</v>
      </c>
      <c r="B120" s="119" t="s">
        <v>75</v>
      </c>
      <c r="C120" s="119"/>
      <c r="D120" s="119"/>
      <c r="E120" s="119"/>
      <c r="F120" s="72"/>
      <c r="G120" s="72"/>
      <c r="H120" s="10"/>
      <c r="I120" s="10">
        <v>0</v>
      </c>
      <c r="J120" s="10">
        <v>0</v>
      </c>
      <c r="K120" s="11">
        <f t="shared" si="20"/>
        <v>0</v>
      </c>
      <c r="L120" s="72"/>
      <c r="M120" s="72"/>
      <c r="N120" s="72"/>
      <c r="O120" s="10">
        <v>0</v>
      </c>
      <c r="P120" s="73"/>
    </row>
    <row r="121" spans="1:17" s="8" customFormat="1" ht="30" customHeight="1" x14ac:dyDescent="0.2">
      <c r="A121" s="32">
        <v>9</v>
      </c>
      <c r="B121" s="119" t="s">
        <v>75</v>
      </c>
      <c r="C121" s="119"/>
      <c r="D121" s="119"/>
      <c r="E121" s="119"/>
      <c r="F121" s="72"/>
      <c r="G121" s="72"/>
      <c r="H121" s="10"/>
      <c r="I121" s="10">
        <v>0</v>
      </c>
      <c r="J121" s="10">
        <v>0</v>
      </c>
      <c r="K121" s="11">
        <f t="shared" si="20"/>
        <v>0</v>
      </c>
      <c r="L121" s="72"/>
      <c r="M121" s="72"/>
      <c r="N121" s="72"/>
      <c r="O121" s="10">
        <v>0</v>
      </c>
      <c r="P121" s="73"/>
    </row>
    <row r="122" spans="1:17" s="8" customFormat="1" ht="21.95" customHeight="1" x14ac:dyDescent="0.2">
      <c r="A122" s="32">
        <v>10</v>
      </c>
      <c r="B122" s="107" t="s">
        <v>34</v>
      </c>
      <c r="C122" s="107"/>
      <c r="D122" s="107"/>
      <c r="E122" s="107"/>
      <c r="F122" s="34">
        <v>0</v>
      </c>
      <c r="G122" s="11">
        <v>2.23</v>
      </c>
      <c r="H122" s="10"/>
      <c r="I122" s="10">
        <v>0</v>
      </c>
      <c r="J122" s="10">
        <v>0</v>
      </c>
      <c r="K122" s="11">
        <f>F122*G122</f>
        <v>0</v>
      </c>
      <c r="L122" s="72"/>
      <c r="M122" s="34">
        <v>0</v>
      </c>
      <c r="N122" s="11">
        <v>2.23</v>
      </c>
      <c r="O122" s="11">
        <f>M122*N122</f>
        <v>0</v>
      </c>
      <c r="P122" s="73"/>
      <c r="Q122" s="15"/>
    </row>
    <row r="123" spans="1:17" s="8" customFormat="1" ht="21.95" customHeight="1" x14ac:dyDescent="0.2">
      <c r="A123" s="32">
        <v>11</v>
      </c>
      <c r="B123" s="107" t="s">
        <v>35</v>
      </c>
      <c r="C123" s="107"/>
      <c r="D123" s="107"/>
      <c r="E123" s="107"/>
      <c r="F123" s="34">
        <v>0</v>
      </c>
      <c r="G123" s="11">
        <v>3.79</v>
      </c>
      <c r="H123" s="10"/>
      <c r="I123" s="10">
        <v>0</v>
      </c>
      <c r="J123" s="10">
        <v>0</v>
      </c>
      <c r="K123" s="11">
        <f>F123*G123</f>
        <v>0</v>
      </c>
      <c r="L123" s="72"/>
      <c r="M123" s="34">
        <v>0</v>
      </c>
      <c r="N123" s="11">
        <v>3.79</v>
      </c>
      <c r="O123" s="11">
        <f>M123*N123</f>
        <v>0</v>
      </c>
      <c r="P123" s="73"/>
      <c r="Q123" s="15"/>
    </row>
    <row r="124" spans="1:17" s="8" customFormat="1" ht="21.95" customHeight="1" x14ac:dyDescent="0.2">
      <c r="A124" s="32">
        <v>12</v>
      </c>
      <c r="B124" s="107" t="s">
        <v>36</v>
      </c>
      <c r="C124" s="107"/>
      <c r="D124" s="107"/>
      <c r="E124" s="107"/>
      <c r="F124" s="72"/>
      <c r="G124" s="72"/>
      <c r="H124" s="10"/>
      <c r="I124" s="10">
        <v>0</v>
      </c>
      <c r="J124" s="10">
        <v>0</v>
      </c>
      <c r="K124" s="11">
        <f t="shared" ref="K124" si="21">I124+J124</f>
        <v>0</v>
      </c>
      <c r="L124" s="72"/>
      <c r="M124" s="72"/>
      <c r="N124" s="72"/>
      <c r="O124" s="10">
        <v>0</v>
      </c>
      <c r="P124" s="73"/>
    </row>
    <row r="125" spans="1:17" s="8" customFormat="1" ht="21.95" customHeight="1" x14ac:dyDescent="0.2">
      <c r="A125" s="32">
        <v>13</v>
      </c>
      <c r="B125" s="107" t="s">
        <v>48</v>
      </c>
      <c r="C125" s="107"/>
      <c r="D125" s="107"/>
      <c r="E125" s="107"/>
      <c r="F125" s="72"/>
      <c r="G125" s="72"/>
      <c r="H125" s="11"/>
      <c r="I125" s="72"/>
      <c r="J125" s="72"/>
      <c r="K125" s="72"/>
      <c r="L125" s="72"/>
      <c r="M125" s="72"/>
      <c r="N125" s="72"/>
      <c r="O125" s="11"/>
      <c r="P125" s="73"/>
    </row>
    <row r="126" spans="1:17" s="8" customFormat="1" ht="21.95" customHeight="1" x14ac:dyDescent="0.2">
      <c r="A126" s="32">
        <v>14</v>
      </c>
      <c r="B126" s="119" t="s">
        <v>49</v>
      </c>
      <c r="C126" s="119"/>
      <c r="D126" s="119"/>
      <c r="E126" s="119"/>
      <c r="F126" s="72"/>
      <c r="G126" s="72"/>
      <c r="H126" s="10"/>
      <c r="I126" s="10">
        <v>0</v>
      </c>
      <c r="J126" s="10">
        <v>0</v>
      </c>
      <c r="K126" s="11">
        <f t="shared" ref="K126:K128" si="22">I126+J126</f>
        <v>0</v>
      </c>
      <c r="L126" s="72"/>
      <c r="M126" s="72"/>
      <c r="N126" s="72"/>
      <c r="O126" s="10">
        <v>0</v>
      </c>
      <c r="P126" s="73"/>
    </row>
    <row r="127" spans="1:17" s="8" customFormat="1" ht="21.95" customHeight="1" x14ac:dyDescent="0.2">
      <c r="A127" s="32">
        <v>15</v>
      </c>
      <c r="B127" s="119" t="s">
        <v>49</v>
      </c>
      <c r="C127" s="119"/>
      <c r="D127" s="119"/>
      <c r="E127" s="119"/>
      <c r="F127" s="72"/>
      <c r="G127" s="72"/>
      <c r="H127" s="10"/>
      <c r="I127" s="10">
        <v>0</v>
      </c>
      <c r="J127" s="10">
        <v>0</v>
      </c>
      <c r="K127" s="11">
        <f t="shared" si="22"/>
        <v>0</v>
      </c>
      <c r="L127" s="72"/>
      <c r="M127" s="72"/>
      <c r="N127" s="72"/>
      <c r="O127" s="10">
        <v>0</v>
      </c>
      <c r="P127" s="73"/>
    </row>
    <row r="128" spans="1:17" s="8" customFormat="1" ht="21.95" customHeight="1" x14ac:dyDescent="0.2">
      <c r="A128" s="32">
        <v>16</v>
      </c>
      <c r="B128" s="119" t="s">
        <v>49</v>
      </c>
      <c r="C128" s="119"/>
      <c r="D128" s="119"/>
      <c r="E128" s="119"/>
      <c r="F128" s="72"/>
      <c r="G128" s="72"/>
      <c r="H128" s="10"/>
      <c r="I128" s="10">
        <v>0</v>
      </c>
      <c r="J128" s="10">
        <v>0</v>
      </c>
      <c r="K128" s="11">
        <f t="shared" si="22"/>
        <v>0</v>
      </c>
      <c r="L128" s="238" t="s">
        <v>96</v>
      </c>
      <c r="M128" s="72"/>
      <c r="N128" s="72"/>
      <c r="O128" s="10">
        <v>0</v>
      </c>
      <c r="P128" s="240" t="s">
        <v>97</v>
      </c>
    </row>
    <row r="129" spans="1:17" s="8" customFormat="1" ht="21.95" customHeight="1" x14ac:dyDescent="0.2">
      <c r="A129" s="71">
        <v>17</v>
      </c>
      <c r="B129" s="120" t="s">
        <v>66</v>
      </c>
      <c r="C129" s="120"/>
      <c r="D129" s="120"/>
      <c r="E129" s="120"/>
      <c r="F129" s="72"/>
      <c r="G129" s="72"/>
      <c r="H129" s="10"/>
      <c r="I129" s="10">
        <v>0</v>
      </c>
      <c r="J129" s="11"/>
      <c r="K129" s="11">
        <f>SUM(I129)</f>
        <v>0</v>
      </c>
      <c r="L129" s="239"/>
      <c r="M129" s="72"/>
      <c r="N129" s="72"/>
      <c r="O129" s="10">
        <v>0</v>
      </c>
      <c r="P129" s="241"/>
    </row>
    <row r="130" spans="1:17" s="8" customFormat="1" ht="21.95" customHeight="1" thickBot="1" x14ac:dyDescent="0.25">
      <c r="A130" s="206"/>
      <c r="B130" s="207"/>
      <c r="C130" s="207"/>
      <c r="D130" s="207"/>
      <c r="E130" s="207"/>
      <c r="F130" s="207"/>
      <c r="G130" s="207"/>
      <c r="H130" s="207"/>
      <c r="I130" s="207"/>
      <c r="J130" s="207"/>
      <c r="K130" s="208"/>
      <c r="L130" s="69">
        <f>SUM(K113:K129)</f>
        <v>0</v>
      </c>
      <c r="M130" s="229"/>
      <c r="N130" s="229"/>
      <c r="O130" s="229"/>
      <c r="P130" s="70">
        <f>SUM(O113:O129)</f>
        <v>0</v>
      </c>
    </row>
    <row r="131" spans="1:17" s="8" customFormat="1" x14ac:dyDescent="0.2">
      <c r="A131" s="108" t="s">
        <v>3</v>
      </c>
      <c r="B131" s="109"/>
      <c r="C131" s="109"/>
      <c r="D131" s="109"/>
      <c r="E131" s="110"/>
      <c r="F131" s="215" t="s">
        <v>14</v>
      </c>
      <c r="G131" s="109"/>
      <c r="H131" s="109"/>
      <c r="I131" s="109"/>
      <c r="J131" s="109"/>
      <c r="K131" s="109"/>
      <c r="L131" s="110"/>
      <c r="M131" s="215" t="s">
        <v>15</v>
      </c>
      <c r="N131" s="109"/>
      <c r="O131" s="109"/>
      <c r="P131" s="216"/>
    </row>
    <row r="132" spans="1:17" s="8" customFormat="1" ht="36" customHeight="1" x14ac:dyDescent="0.2">
      <c r="A132" s="234" t="s">
        <v>104</v>
      </c>
      <c r="B132" s="235"/>
      <c r="C132" s="226"/>
      <c r="D132" s="226"/>
      <c r="E132" s="226"/>
      <c r="F132" s="230" t="s">
        <v>8</v>
      </c>
      <c r="G132" s="78" t="s">
        <v>7</v>
      </c>
      <c r="H132" s="76"/>
      <c r="I132" s="78" t="s">
        <v>62</v>
      </c>
      <c r="J132" s="78" t="s">
        <v>63</v>
      </c>
      <c r="K132" s="78" t="s">
        <v>6</v>
      </c>
      <c r="L132" s="79"/>
      <c r="M132" s="78" t="s">
        <v>8</v>
      </c>
      <c r="N132" s="78" t="s">
        <v>7</v>
      </c>
      <c r="O132" s="78" t="s">
        <v>6</v>
      </c>
      <c r="P132" s="80"/>
    </row>
    <row r="133" spans="1:17" s="8" customFormat="1" ht="35.25" customHeight="1" x14ac:dyDescent="0.2">
      <c r="A133" s="227" t="s">
        <v>105</v>
      </c>
      <c r="B133" s="228"/>
      <c r="C133" s="205"/>
      <c r="D133" s="205"/>
      <c r="E133" s="205"/>
      <c r="F133" s="231"/>
      <c r="G133" s="81"/>
      <c r="H133" s="75" t="s">
        <v>4</v>
      </c>
      <c r="I133" s="81"/>
      <c r="J133" s="81"/>
      <c r="K133" s="81"/>
      <c r="L133" s="82"/>
      <c r="M133" s="81"/>
      <c r="N133" s="81"/>
      <c r="O133" s="81"/>
      <c r="P133" s="83"/>
    </row>
    <row r="134" spans="1:17" s="8" customFormat="1" ht="35.25" customHeight="1" x14ac:dyDescent="0.2">
      <c r="A134" s="209" t="s">
        <v>85</v>
      </c>
      <c r="B134" s="210"/>
      <c r="C134" s="87"/>
      <c r="D134" s="233" t="e">
        <f>C134/L152</f>
        <v>#DIV/0!</v>
      </c>
      <c r="E134" s="233"/>
      <c r="F134" s="232"/>
      <c r="G134" s="84"/>
      <c r="H134" s="75"/>
      <c r="I134" s="84"/>
      <c r="J134" s="84"/>
      <c r="K134" s="84"/>
      <c r="L134" s="85"/>
      <c r="M134" s="84"/>
      <c r="N134" s="84"/>
      <c r="O134" s="84"/>
      <c r="P134" s="86"/>
    </row>
    <row r="135" spans="1:17" s="8" customFormat="1" ht="30" customHeight="1" x14ac:dyDescent="0.2">
      <c r="A135" s="32">
        <v>1</v>
      </c>
      <c r="B135" s="131" t="s">
        <v>51</v>
      </c>
      <c r="C135" s="131"/>
      <c r="D135" s="131"/>
      <c r="E135" s="131"/>
      <c r="F135" s="10">
        <v>0</v>
      </c>
      <c r="G135" s="62">
        <v>405</v>
      </c>
      <c r="H135" s="10"/>
      <c r="I135" s="10">
        <v>0</v>
      </c>
      <c r="J135" s="10">
        <v>0</v>
      </c>
      <c r="K135" s="11">
        <f t="shared" ref="K135:K140" si="23">F135*G135</f>
        <v>0</v>
      </c>
      <c r="L135" s="72"/>
      <c r="M135" s="10">
        <v>0</v>
      </c>
      <c r="N135" s="62">
        <v>405</v>
      </c>
      <c r="O135" s="11">
        <f t="shared" ref="O135:O140" si="24">M135*N135</f>
        <v>0</v>
      </c>
      <c r="P135" s="73"/>
    </row>
    <row r="136" spans="1:17" s="8" customFormat="1" ht="30" customHeight="1" x14ac:dyDescent="0.2">
      <c r="A136" s="32">
        <v>2</v>
      </c>
      <c r="B136" s="119" t="s">
        <v>52</v>
      </c>
      <c r="C136" s="119"/>
      <c r="D136" s="119"/>
      <c r="E136" s="119"/>
      <c r="F136" s="10">
        <v>0</v>
      </c>
      <c r="G136" s="62">
        <v>405</v>
      </c>
      <c r="H136" s="10"/>
      <c r="I136" s="10">
        <v>0</v>
      </c>
      <c r="J136" s="10">
        <v>0</v>
      </c>
      <c r="K136" s="11">
        <f t="shared" si="23"/>
        <v>0</v>
      </c>
      <c r="L136" s="72"/>
      <c r="M136" s="10">
        <v>0</v>
      </c>
      <c r="N136" s="62">
        <v>405</v>
      </c>
      <c r="O136" s="11">
        <f t="shared" si="24"/>
        <v>0</v>
      </c>
      <c r="P136" s="73"/>
    </row>
    <row r="137" spans="1:17" s="8" customFormat="1" ht="30" customHeight="1" x14ac:dyDescent="0.2">
      <c r="A137" s="32">
        <v>3</v>
      </c>
      <c r="B137" s="119" t="s">
        <v>51</v>
      </c>
      <c r="C137" s="119"/>
      <c r="D137" s="119"/>
      <c r="E137" s="119"/>
      <c r="F137" s="10">
        <v>0</v>
      </c>
      <c r="G137" s="62">
        <v>405</v>
      </c>
      <c r="H137" s="10"/>
      <c r="I137" s="10">
        <v>0</v>
      </c>
      <c r="J137" s="10">
        <v>0</v>
      </c>
      <c r="K137" s="11">
        <f t="shared" si="23"/>
        <v>0</v>
      </c>
      <c r="L137" s="72"/>
      <c r="M137" s="10">
        <v>0</v>
      </c>
      <c r="N137" s="62">
        <v>405</v>
      </c>
      <c r="O137" s="11">
        <f t="shared" si="24"/>
        <v>0</v>
      </c>
      <c r="P137" s="73"/>
    </row>
    <row r="138" spans="1:17" s="8" customFormat="1" ht="30" customHeight="1" x14ac:dyDescent="0.2">
      <c r="A138" s="32">
        <v>4</v>
      </c>
      <c r="B138" s="119" t="s">
        <v>52</v>
      </c>
      <c r="C138" s="119"/>
      <c r="D138" s="119"/>
      <c r="E138" s="119"/>
      <c r="F138" s="10">
        <v>0</v>
      </c>
      <c r="G138" s="62">
        <v>405</v>
      </c>
      <c r="H138" s="10"/>
      <c r="I138" s="10">
        <v>0</v>
      </c>
      <c r="J138" s="10">
        <v>0</v>
      </c>
      <c r="K138" s="11">
        <f t="shared" si="23"/>
        <v>0</v>
      </c>
      <c r="L138" s="72"/>
      <c r="M138" s="10">
        <v>0</v>
      </c>
      <c r="N138" s="62">
        <v>405</v>
      </c>
      <c r="O138" s="11">
        <f t="shared" si="24"/>
        <v>0</v>
      </c>
      <c r="P138" s="73"/>
    </row>
    <row r="139" spans="1:17" s="8" customFormat="1" ht="30" customHeight="1" x14ac:dyDescent="0.2">
      <c r="A139" s="32">
        <v>5</v>
      </c>
      <c r="B139" s="119" t="s">
        <v>51</v>
      </c>
      <c r="C139" s="119"/>
      <c r="D139" s="119"/>
      <c r="E139" s="119"/>
      <c r="F139" s="10">
        <v>0</v>
      </c>
      <c r="G139" s="62">
        <v>405</v>
      </c>
      <c r="H139" s="10"/>
      <c r="I139" s="10">
        <v>0</v>
      </c>
      <c r="J139" s="10">
        <v>0</v>
      </c>
      <c r="K139" s="11">
        <f t="shared" si="23"/>
        <v>0</v>
      </c>
      <c r="L139" s="72"/>
      <c r="M139" s="10">
        <v>0</v>
      </c>
      <c r="N139" s="62">
        <v>405</v>
      </c>
      <c r="O139" s="11">
        <f t="shared" si="24"/>
        <v>0</v>
      </c>
      <c r="P139" s="73"/>
    </row>
    <row r="140" spans="1:17" s="8" customFormat="1" ht="30" customHeight="1" x14ac:dyDescent="0.2">
      <c r="A140" s="32">
        <v>6</v>
      </c>
      <c r="B140" s="119" t="s">
        <v>52</v>
      </c>
      <c r="C140" s="119"/>
      <c r="D140" s="119"/>
      <c r="E140" s="119"/>
      <c r="F140" s="10">
        <v>0</v>
      </c>
      <c r="G140" s="62">
        <v>405</v>
      </c>
      <c r="H140" s="10"/>
      <c r="I140" s="10">
        <v>0</v>
      </c>
      <c r="J140" s="10">
        <v>0</v>
      </c>
      <c r="K140" s="11">
        <f t="shared" si="23"/>
        <v>0</v>
      </c>
      <c r="L140" s="72"/>
      <c r="M140" s="10">
        <v>0</v>
      </c>
      <c r="N140" s="62">
        <v>405</v>
      </c>
      <c r="O140" s="11">
        <f t="shared" si="24"/>
        <v>0</v>
      </c>
      <c r="P140" s="73"/>
    </row>
    <row r="141" spans="1:17" s="8" customFormat="1" ht="30" customHeight="1" x14ac:dyDescent="0.2">
      <c r="A141" s="32">
        <v>7</v>
      </c>
      <c r="B141" s="119" t="s">
        <v>75</v>
      </c>
      <c r="C141" s="119"/>
      <c r="D141" s="119"/>
      <c r="E141" s="119"/>
      <c r="F141" s="72"/>
      <c r="G141" s="72"/>
      <c r="H141" s="10"/>
      <c r="I141" s="10">
        <v>0</v>
      </c>
      <c r="J141" s="10">
        <v>0</v>
      </c>
      <c r="K141" s="11">
        <f t="shared" ref="K141:K143" si="25">I141+J141</f>
        <v>0</v>
      </c>
      <c r="L141" s="72"/>
      <c r="M141" s="72"/>
      <c r="N141" s="72"/>
      <c r="O141" s="10">
        <v>0</v>
      </c>
      <c r="P141" s="73"/>
    </row>
    <row r="142" spans="1:17" s="8" customFormat="1" ht="30" customHeight="1" x14ac:dyDescent="0.2">
      <c r="A142" s="32">
        <v>8</v>
      </c>
      <c r="B142" s="119" t="s">
        <v>75</v>
      </c>
      <c r="C142" s="119"/>
      <c r="D142" s="119"/>
      <c r="E142" s="119"/>
      <c r="F142" s="72"/>
      <c r="G142" s="72"/>
      <c r="H142" s="10"/>
      <c r="I142" s="10">
        <v>0</v>
      </c>
      <c r="J142" s="10">
        <v>0</v>
      </c>
      <c r="K142" s="11">
        <f t="shared" si="25"/>
        <v>0</v>
      </c>
      <c r="L142" s="72"/>
      <c r="M142" s="72"/>
      <c r="N142" s="72"/>
      <c r="O142" s="10">
        <v>0</v>
      </c>
      <c r="P142" s="73"/>
    </row>
    <row r="143" spans="1:17" s="8" customFormat="1" ht="30" customHeight="1" x14ac:dyDescent="0.2">
      <c r="A143" s="32">
        <v>9</v>
      </c>
      <c r="B143" s="119" t="s">
        <v>75</v>
      </c>
      <c r="C143" s="119"/>
      <c r="D143" s="119"/>
      <c r="E143" s="119"/>
      <c r="F143" s="72"/>
      <c r="G143" s="72"/>
      <c r="H143" s="10"/>
      <c r="I143" s="10">
        <v>0</v>
      </c>
      <c r="J143" s="10">
        <v>0</v>
      </c>
      <c r="K143" s="11">
        <f t="shared" si="25"/>
        <v>0</v>
      </c>
      <c r="L143" s="72"/>
      <c r="M143" s="72"/>
      <c r="N143" s="72"/>
      <c r="O143" s="10">
        <v>0</v>
      </c>
      <c r="P143" s="73"/>
    </row>
    <row r="144" spans="1:17" s="8" customFormat="1" ht="21.95" customHeight="1" x14ac:dyDescent="0.2">
      <c r="A144" s="32">
        <v>10</v>
      </c>
      <c r="B144" s="107" t="s">
        <v>34</v>
      </c>
      <c r="C144" s="107"/>
      <c r="D144" s="107"/>
      <c r="E144" s="107"/>
      <c r="F144" s="34">
        <v>0</v>
      </c>
      <c r="G144" s="11">
        <v>2.23</v>
      </c>
      <c r="H144" s="10"/>
      <c r="I144" s="10">
        <v>0</v>
      </c>
      <c r="J144" s="10">
        <v>0</v>
      </c>
      <c r="K144" s="11">
        <f>F144*G144</f>
        <v>0</v>
      </c>
      <c r="L144" s="72"/>
      <c r="M144" s="34">
        <v>0</v>
      </c>
      <c r="N144" s="11">
        <v>2.23</v>
      </c>
      <c r="O144" s="11">
        <f>M144*N144</f>
        <v>0</v>
      </c>
      <c r="P144" s="73"/>
      <c r="Q144" s="15"/>
    </row>
    <row r="145" spans="1:17" s="8" customFormat="1" ht="21.95" customHeight="1" x14ac:dyDescent="0.2">
      <c r="A145" s="32">
        <v>11</v>
      </c>
      <c r="B145" s="107" t="s">
        <v>35</v>
      </c>
      <c r="C145" s="107"/>
      <c r="D145" s="107"/>
      <c r="E145" s="107"/>
      <c r="F145" s="34">
        <v>0</v>
      </c>
      <c r="G145" s="11">
        <v>3.79</v>
      </c>
      <c r="H145" s="10"/>
      <c r="I145" s="10">
        <v>0</v>
      </c>
      <c r="J145" s="10">
        <v>0</v>
      </c>
      <c r="K145" s="11">
        <f>F145*G145</f>
        <v>0</v>
      </c>
      <c r="L145" s="72"/>
      <c r="M145" s="34">
        <v>0</v>
      </c>
      <c r="N145" s="11">
        <v>3.79</v>
      </c>
      <c r="O145" s="11">
        <f>M145*N145</f>
        <v>0</v>
      </c>
      <c r="P145" s="73"/>
      <c r="Q145" s="15"/>
    </row>
    <row r="146" spans="1:17" s="8" customFormat="1" ht="21.95" customHeight="1" x14ac:dyDescent="0.2">
      <c r="A146" s="32">
        <v>12</v>
      </c>
      <c r="B146" s="107" t="s">
        <v>36</v>
      </c>
      <c r="C146" s="107"/>
      <c r="D146" s="107"/>
      <c r="E146" s="107"/>
      <c r="F146" s="72"/>
      <c r="G146" s="72"/>
      <c r="H146" s="10"/>
      <c r="I146" s="10">
        <v>0</v>
      </c>
      <c r="J146" s="10">
        <v>0</v>
      </c>
      <c r="K146" s="11">
        <f t="shared" ref="K146" si="26">I146+J146</f>
        <v>0</v>
      </c>
      <c r="L146" s="72"/>
      <c r="M146" s="72"/>
      <c r="N146" s="72"/>
      <c r="O146" s="10">
        <v>0</v>
      </c>
      <c r="P146" s="73"/>
    </row>
    <row r="147" spans="1:17" s="8" customFormat="1" ht="21.95" customHeight="1" x14ac:dyDescent="0.2">
      <c r="A147" s="32">
        <v>13</v>
      </c>
      <c r="B147" s="107" t="s">
        <v>48</v>
      </c>
      <c r="C147" s="107"/>
      <c r="D147" s="107"/>
      <c r="E147" s="107"/>
      <c r="F147" s="72"/>
      <c r="G147" s="72"/>
      <c r="H147" s="11"/>
      <c r="I147" s="72"/>
      <c r="J147" s="72"/>
      <c r="K147" s="72"/>
      <c r="L147" s="72"/>
      <c r="M147" s="72"/>
      <c r="N147" s="72"/>
      <c r="O147" s="11"/>
      <c r="P147" s="73"/>
    </row>
    <row r="148" spans="1:17" s="8" customFormat="1" ht="21.95" customHeight="1" x14ac:dyDescent="0.2">
      <c r="A148" s="32">
        <v>14</v>
      </c>
      <c r="B148" s="119" t="s">
        <v>49</v>
      </c>
      <c r="C148" s="119"/>
      <c r="D148" s="119"/>
      <c r="E148" s="119"/>
      <c r="F148" s="72"/>
      <c r="G148" s="72"/>
      <c r="H148" s="10"/>
      <c r="I148" s="10">
        <v>0</v>
      </c>
      <c r="J148" s="10">
        <v>0</v>
      </c>
      <c r="K148" s="11">
        <f t="shared" ref="K148:K150" si="27">I148+J148</f>
        <v>0</v>
      </c>
      <c r="L148" s="72"/>
      <c r="M148" s="72"/>
      <c r="N148" s="72"/>
      <c r="O148" s="10">
        <v>0</v>
      </c>
      <c r="P148" s="73"/>
    </row>
    <row r="149" spans="1:17" s="8" customFormat="1" ht="21.95" customHeight="1" x14ac:dyDescent="0.2">
      <c r="A149" s="32">
        <v>15</v>
      </c>
      <c r="B149" s="119" t="s">
        <v>49</v>
      </c>
      <c r="C149" s="119"/>
      <c r="D149" s="119"/>
      <c r="E149" s="119"/>
      <c r="F149" s="72"/>
      <c r="G149" s="72"/>
      <c r="H149" s="10"/>
      <c r="I149" s="10">
        <v>0</v>
      </c>
      <c r="J149" s="10">
        <v>0</v>
      </c>
      <c r="K149" s="11">
        <f t="shared" si="27"/>
        <v>0</v>
      </c>
      <c r="L149" s="72"/>
      <c r="M149" s="72"/>
      <c r="N149" s="72"/>
      <c r="O149" s="10">
        <v>0</v>
      </c>
      <c r="P149" s="73"/>
    </row>
    <row r="150" spans="1:17" s="8" customFormat="1" ht="21.95" customHeight="1" x14ac:dyDescent="0.2">
      <c r="A150" s="32">
        <v>16</v>
      </c>
      <c r="B150" s="119" t="s">
        <v>49</v>
      </c>
      <c r="C150" s="119"/>
      <c r="D150" s="119"/>
      <c r="E150" s="119"/>
      <c r="F150" s="72"/>
      <c r="G150" s="72"/>
      <c r="H150" s="10"/>
      <c r="I150" s="10">
        <v>0</v>
      </c>
      <c r="J150" s="10">
        <v>0</v>
      </c>
      <c r="K150" s="11">
        <f t="shared" si="27"/>
        <v>0</v>
      </c>
      <c r="L150" s="238" t="s">
        <v>96</v>
      </c>
      <c r="M150" s="72"/>
      <c r="N150" s="72"/>
      <c r="O150" s="10">
        <v>0</v>
      </c>
      <c r="P150" s="240" t="s">
        <v>97</v>
      </c>
    </row>
    <row r="151" spans="1:17" s="8" customFormat="1" ht="21.95" customHeight="1" x14ac:dyDescent="0.2">
      <c r="A151" s="71">
        <v>17</v>
      </c>
      <c r="B151" s="120" t="s">
        <v>66</v>
      </c>
      <c r="C151" s="120"/>
      <c r="D151" s="120"/>
      <c r="E151" s="120"/>
      <c r="F151" s="72"/>
      <c r="G151" s="72"/>
      <c r="H151" s="10"/>
      <c r="I151" s="10">
        <v>0</v>
      </c>
      <c r="J151" s="11"/>
      <c r="K151" s="11">
        <f>SUM(I151)</f>
        <v>0</v>
      </c>
      <c r="L151" s="239"/>
      <c r="M151" s="72"/>
      <c r="N151" s="72"/>
      <c r="O151" s="10">
        <v>0</v>
      </c>
      <c r="P151" s="241"/>
    </row>
    <row r="152" spans="1:17" s="8" customFormat="1" ht="21.95" customHeight="1" thickBot="1" x14ac:dyDescent="0.25">
      <c r="A152" s="206"/>
      <c r="B152" s="207"/>
      <c r="C152" s="207"/>
      <c r="D152" s="207"/>
      <c r="E152" s="207"/>
      <c r="F152" s="207"/>
      <c r="G152" s="207"/>
      <c r="H152" s="207"/>
      <c r="I152" s="207"/>
      <c r="J152" s="207"/>
      <c r="K152" s="208"/>
      <c r="L152" s="69">
        <f>SUM(K135:K151)</f>
        <v>0</v>
      </c>
      <c r="M152" s="229"/>
      <c r="N152" s="229"/>
      <c r="O152" s="229"/>
      <c r="P152" s="70">
        <f>SUM(O135:O151)</f>
        <v>0</v>
      </c>
    </row>
    <row r="153" spans="1:17" s="8" customFormat="1" ht="21.95" customHeight="1" x14ac:dyDescent="0.2">
      <c r="A153" s="37"/>
      <c r="B153" s="189"/>
      <c r="C153" s="190"/>
      <c r="D153" s="190"/>
      <c r="E153" s="191"/>
      <c r="F153" s="9"/>
      <c r="G153" s="9"/>
      <c r="H153" s="14"/>
      <c r="I153" s="14"/>
      <c r="J153" s="14"/>
      <c r="K153" s="14"/>
      <c r="L153" s="14"/>
      <c r="M153" s="9"/>
      <c r="N153" s="9"/>
      <c r="O153" s="57"/>
      <c r="P153" s="38"/>
    </row>
    <row r="154" spans="1:17" s="8" customFormat="1" ht="63" customHeight="1" x14ac:dyDescent="0.2">
      <c r="A154" s="32"/>
      <c r="B154" s="171" t="s">
        <v>106</v>
      </c>
      <c r="C154" s="172"/>
      <c r="D154" s="172"/>
      <c r="E154" s="173"/>
      <c r="F154" s="11"/>
      <c r="G154" s="11"/>
      <c r="H154" s="10"/>
      <c r="I154" s="10"/>
      <c r="J154" s="10"/>
      <c r="K154" s="10"/>
      <c r="L154" s="10"/>
      <c r="M154" s="11"/>
      <c r="N154" s="11"/>
      <c r="O154" s="58"/>
      <c r="P154" s="33"/>
    </row>
    <row r="155" spans="1:17" s="8" customFormat="1" ht="21.95" customHeight="1" x14ac:dyDescent="0.2">
      <c r="A155" s="32"/>
      <c r="B155" s="189"/>
      <c r="C155" s="190"/>
      <c r="D155" s="190"/>
      <c r="E155" s="191"/>
      <c r="F155" s="11"/>
      <c r="G155" s="11"/>
      <c r="H155" s="10"/>
      <c r="I155" s="10"/>
      <c r="J155" s="10"/>
      <c r="K155" s="10"/>
      <c r="L155" s="10"/>
      <c r="M155" s="11"/>
      <c r="N155" s="11"/>
      <c r="O155" s="58"/>
      <c r="P155" s="33"/>
    </row>
    <row r="156" spans="1:17" s="8" customFormat="1" ht="21.95" customHeight="1" thickBot="1" x14ac:dyDescent="0.25">
      <c r="A156" s="36"/>
      <c r="B156" s="168"/>
      <c r="C156" s="169"/>
      <c r="D156" s="169"/>
      <c r="E156" s="170"/>
      <c r="F156" s="12"/>
      <c r="G156" s="12"/>
      <c r="H156" s="13"/>
      <c r="I156" s="13"/>
      <c r="J156" s="13"/>
      <c r="K156" s="13"/>
      <c r="L156" s="13"/>
      <c r="M156" s="12"/>
      <c r="N156" s="12"/>
      <c r="O156" s="59"/>
      <c r="P156" s="35"/>
    </row>
    <row r="157" spans="1:17" s="8" customFormat="1" ht="21.95" customHeight="1" x14ac:dyDescent="0.2">
      <c r="A157" s="37"/>
      <c r="B157" s="39"/>
      <c r="C157" s="61"/>
      <c r="D157" s="61"/>
      <c r="E157" s="60"/>
      <c r="F157" s="9"/>
      <c r="G157" s="9"/>
      <c r="H157" s="9"/>
      <c r="I157" s="9"/>
      <c r="J157" s="9"/>
      <c r="K157" s="9"/>
      <c r="L157" s="9"/>
      <c r="M157" s="9"/>
      <c r="N157" s="9"/>
      <c r="O157" s="57"/>
      <c r="P157" s="31"/>
    </row>
    <row r="158" spans="1:17" s="8" customFormat="1" ht="61.5" customHeight="1" thickBot="1" x14ac:dyDescent="0.25">
      <c r="A158" s="36"/>
      <c r="B158" s="174" t="s">
        <v>70</v>
      </c>
      <c r="C158" s="175"/>
      <c r="D158" s="175"/>
      <c r="E158" s="176"/>
      <c r="F158" s="12"/>
      <c r="G158" s="12"/>
      <c r="H158" s="13"/>
      <c r="I158" s="13">
        <v>0</v>
      </c>
      <c r="J158" s="12"/>
      <c r="K158" s="12"/>
      <c r="L158" s="68"/>
      <c r="M158" s="12"/>
      <c r="N158" s="12"/>
      <c r="O158" s="59"/>
      <c r="P158" s="35">
        <v>0</v>
      </c>
    </row>
    <row r="159" spans="1:17" s="8" customFormat="1" ht="21.95" customHeight="1" thickBot="1" x14ac:dyDescent="0.25">
      <c r="A159" s="64"/>
      <c r="B159" s="177" t="s">
        <v>5</v>
      </c>
      <c r="C159" s="178"/>
      <c r="D159" s="178"/>
      <c r="E159" s="179"/>
      <c r="F159" s="63"/>
      <c r="G159" s="63"/>
      <c r="H159" s="65">
        <f>SUM(H47:H158)</f>
        <v>0</v>
      </c>
      <c r="I159" s="63">
        <f>SUM(I47:I158)</f>
        <v>0</v>
      </c>
      <c r="J159" s="63">
        <f>SUM(J47:J156)</f>
        <v>0</v>
      </c>
      <c r="K159" s="63"/>
      <c r="L159" s="63">
        <f>SUM(K47:K156)+I158</f>
        <v>0</v>
      </c>
      <c r="M159" s="63"/>
      <c r="N159" s="63"/>
      <c r="O159" s="66"/>
      <c r="P159" s="67">
        <f>SUM(O47:O158)</f>
        <v>0</v>
      </c>
    </row>
    <row r="160" spans="1:17" ht="158.25" customHeight="1" x14ac:dyDescent="0.2">
      <c r="A160" s="202" t="s">
        <v>74</v>
      </c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4"/>
    </row>
    <row r="161" spans="1:16" ht="23.45" customHeight="1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</row>
    <row r="162" spans="1:16" ht="21.95" customHeight="1" x14ac:dyDescent="0.2">
      <c r="A162" s="180" t="s">
        <v>53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2"/>
    </row>
    <row r="163" spans="1:16" ht="21.95" customHeight="1" x14ac:dyDescent="0.2">
      <c r="A163" s="183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5"/>
    </row>
    <row r="164" spans="1:16" ht="21.95" customHeight="1" x14ac:dyDescent="0.2">
      <c r="A164" s="183"/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5"/>
    </row>
    <row r="165" spans="1:16" ht="21.95" customHeight="1" x14ac:dyDescent="0.2">
      <c r="A165" s="183"/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5"/>
    </row>
    <row r="166" spans="1:16" ht="21.95" customHeight="1" x14ac:dyDescent="0.2">
      <c r="A166" s="183"/>
      <c r="B166" s="184"/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5"/>
    </row>
    <row r="167" spans="1:16" ht="21.95" customHeight="1" x14ac:dyDescent="0.2">
      <c r="A167" s="183"/>
      <c r="B167" s="184"/>
      <c r="C167" s="184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5"/>
    </row>
    <row r="168" spans="1:16" ht="21.95" customHeight="1" x14ac:dyDescent="0.2">
      <c r="A168" s="183"/>
      <c r="B168" s="184"/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5"/>
    </row>
    <row r="169" spans="1:16" ht="21.95" customHeight="1" x14ac:dyDescent="0.2">
      <c r="A169" s="186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8"/>
    </row>
    <row r="170" spans="1:16" ht="21.95" customHeight="1" x14ac:dyDescent="0.2">
      <c r="A170" s="41"/>
      <c r="B170" s="41"/>
      <c r="C170" s="41"/>
      <c r="D170" s="41"/>
      <c r="E170" s="41"/>
      <c r="F170" s="41"/>
      <c r="G170" s="41"/>
      <c r="H170" s="41"/>
      <c r="I170" s="48"/>
      <c r="J170" s="48"/>
      <c r="K170" s="54"/>
      <c r="L170" s="41"/>
      <c r="M170" s="41"/>
      <c r="N170" s="41"/>
      <c r="O170" s="54"/>
      <c r="P170" s="41"/>
    </row>
    <row r="171" spans="1:16" ht="21.95" customHeight="1" x14ac:dyDescent="0.2">
      <c r="A171" s="156" t="s">
        <v>54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8"/>
    </row>
    <row r="172" spans="1:16" ht="21.95" customHeight="1" x14ac:dyDescent="0.2">
      <c r="A172" s="159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60"/>
    </row>
    <row r="173" spans="1:16" ht="21.75" customHeight="1" x14ac:dyDescent="0.2">
      <c r="A173" s="159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60"/>
    </row>
    <row r="174" spans="1:16" ht="21.75" customHeight="1" x14ac:dyDescent="0.2">
      <c r="A174" s="159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60"/>
    </row>
    <row r="175" spans="1:16" ht="21.75" customHeight="1" x14ac:dyDescent="0.2">
      <c r="A175" s="159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60"/>
    </row>
    <row r="176" spans="1:16" ht="22.5" customHeight="1" x14ac:dyDescent="0.2">
      <c r="A176" s="159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60"/>
    </row>
    <row r="177" spans="1:16" ht="19.5" customHeight="1" x14ac:dyDescent="0.2">
      <c r="A177" s="161"/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3"/>
    </row>
    <row r="178" spans="1:16" ht="19.5" customHeight="1" x14ac:dyDescent="0.2">
      <c r="A178" s="105"/>
      <c r="B178" s="42"/>
      <c r="C178" s="42"/>
      <c r="D178" s="42"/>
      <c r="E178" s="42"/>
      <c r="F178" s="42"/>
      <c r="G178" s="42"/>
      <c r="H178" s="42"/>
      <c r="I178" s="50"/>
      <c r="J178" s="50"/>
      <c r="K178" s="56"/>
      <c r="L178" s="42"/>
      <c r="M178" s="42"/>
      <c r="N178" s="42"/>
      <c r="O178" s="56"/>
      <c r="P178" s="42"/>
    </row>
    <row r="179" spans="1:16" ht="19.5" customHeight="1" x14ac:dyDescent="0.3">
      <c r="A179" s="132" t="s">
        <v>47</v>
      </c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</row>
    <row r="180" spans="1:16" ht="21.95" customHeight="1" x14ac:dyDescent="0.2">
      <c r="A180" s="112" t="s">
        <v>20</v>
      </c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</row>
    <row r="181" spans="1:16" ht="21.95" customHeight="1" x14ac:dyDescent="0.2">
      <c r="A181" s="44" t="s">
        <v>40</v>
      </c>
      <c r="B181" s="154" t="s">
        <v>10</v>
      </c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56"/>
    </row>
    <row r="182" spans="1:16" ht="21.95" customHeight="1" x14ac:dyDescent="0.2">
      <c r="A182" s="45" t="s">
        <v>40</v>
      </c>
      <c r="B182" s="154" t="s">
        <v>11</v>
      </c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56"/>
      <c r="P182" s="43"/>
    </row>
    <row r="183" spans="1:16" ht="21.95" customHeight="1" x14ac:dyDescent="0.2">
      <c r="A183" s="45" t="s">
        <v>40</v>
      </c>
      <c r="B183" s="154" t="s">
        <v>12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56"/>
      <c r="P183" s="43"/>
    </row>
    <row r="184" spans="1:16" ht="21.95" customHeight="1" x14ac:dyDescent="0.2">
      <c r="A184" s="45" t="s">
        <v>40</v>
      </c>
      <c r="B184" s="154" t="s">
        <v>13</v>
      </c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56"/>
      <c r="P184" s="43"/>
    </row>
    <row r="185" spans="1:16" ht="21.95" customHeight="1" x14ac:dyDescent="0.2">
      <c r="A185" s="45" t="s">
        <v>40</v>
      </c>
      <c r="B185" s="154" t="s">
        <v>18</v>
      </c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56"/>
      <c r="P185" s="43"/>
    </row>
    <row r="186" spans="1:16" x14ac:dyDescent="0.2">
      <c r="A186" s="45" t="s">
        <v>40</v>
      </c>
      <c r="B186" s="154" t="s">
        <v>19</v>
      </c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56"/>
      <c r="P186" s="46"/>
    </row>
    <row r="187" spans="1:16" ht="42" customHeight="1" x14ac:dyDescent="0.2">
      <c r="A187" s="45" t="s">
        <v>40</v>
      </c>
      <c r="B187" s="154" t="s">
        <v>41</v>
      </c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56"/>
      <c r="P187" s="46"/>
    </row>
    <row r="188" spans="1:16" ht="21.95" customHeight="1" x14ac:dyDescent="0.2"/>
    <row r="189" spans="1:16" ht="21.95" customHeight="1" x14ac:dyDescent="0.2">
      <c r="A189" s="156" t="s">
        <v>55</v>
      </c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8"/>
    </row>
    <row r="190" spans="1:16" ht="21.95" customHeight="1" x14ac:dyDescent="0.2">
      <c r="A190" s="159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60"/>
    </row>
    <row r="191" spans="1:16" ht="21.95" customHeight="1" x14ac:dyDescent="0.2">
      <c r="A191" s="159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60"/>
    </row>
    <row r="192" spans="1:16" ht="21.95" customHeight="1" x14ac:dyDescent="0.2">
      <c r="A192" s="161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3"/>
    </row>
    <row r="193" spans="1:16" ht="21.95" customHeight="1" x14ac:dyDescent="0.2"/>
    <row r="194" spans="1:16" s="47" customFormat="1" ht="45" customHeight="1" x14ac:dyDescent="0.3">
      <c r="A194" s="155" t="s">
        <v>56</v>
      </c>
      <c r="B194" s="155"/>
      <c r="C194" s="155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</row>
    <row r="195" spans="1:16" s="47" customFormat="1" ht="34.15" customHeight="1" x14ac:dyDescent="0.3">
      <c r="A195" s="152" t="s">
        <v>42</v>
      </c>
      <c r="B195" s="152"/>
      <c r="C195" s="152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</row>
    <row r="196" spans="1:16" s="47" customFormat="1" ht="34.15" customHeight="1" x14ac:dyDescent="0.3">
      <c r="A196" s="152" t="s">
        <v>27</v>
      </c>
      <c r="B196" s="152"/>
      <c r="C196" s="152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</row>
    <row r="197" spans="1:16" s="47" customFormat="1" ht="34.15" customHeight="1" x14ac:dyDescent="0.3">
      <c r="A197" s="152" t="s">
        <v>43</v>
      </c>
      <c r="B197" s="152"/>
      <c r="C197" s="152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</row>
    <row r="198" spans="1:16" ht="21.95" customHeight="1" x14ac:dyDescent="0.2"/>
    <row r="199" spans="1:16" s="8" customFormat="1" ht="18" x14ac:dyDescent="0.2"/>
    <row r="200" spans="1:16" ht="84" customHeight="1" x14ac:dyDescent="0.2">
      <c r="A200" s="166" t="s">
        <v>57</v>
      </c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</row>
    <row r="201" spans="1:16" s="8" customFormat="1" ht="18" x14ac:dyDescent="0.2"/>
    <row r="202" spans="1:16" s="8" customFormat="1" ht="18" x14ac:dyDescent="0.2"/>
    <row r="203" spans="1:16" s="8" customFormat="1" ht="18" x14ac:dyDescent="0.2"/>
    <row r="204" spans="1:16" s="8" customFormat="1" ht="18" x14ac:dyDescent="0.2"/>
    <row r="205" spans="1:16" s="8" customFormat="1" ht="18" x14ac:dyDescent="0.2"/>
    <row r="206" spans="1:16" s="8" customFormat="1" ht="18" x14ac:dyDescent="0.2"/>
    <row r="207" spans="1:16" s="8" customFormat="1" ht="18" x14ac:dyDescent="0.2"/>
    <row r="208" spans="1:16" s="8" customFormat="1" ht="18" x14ac:dyDescent="0.2"/>
    <row r="209" s="8" customFormat="1" ht="18" x14ac:dyDescent="0.2"/>
    <row r="210" s="8" customFormat="1" ht="18" x14ac:dyDescent="0.2"/>
    <row r="211" s="8" customFormat="1" ht="18" x14ac:dyDescent="0.2"/>
    <row r="212" s="8" customFormat="1" ht="18" x14ac:dyDescent="0.2"/>
    <row r="213" s="8" customFormat="1" ht="18" x14ac:dyDescent="0.2"/>
    <row r="214" s="8" customFormat="1" ht="18" x14ac:dyDescent="0.2"/>
    <row r="215" s="8" customFormat="1" ht="18" x14ac:dyDescent="0.2"/>
    <row r="216" s="8" customFormat="1" ht="18" x14ac:dyDescent="0.2"/>
    <row r="217" s="8" customFormat="1" ht="18" x14ac:dyDescent="0.2"/>
    <row r="218" s="8" customFormat="1" ht="18" x14ac:dyDescent="0.2"/>
    <row r="219" s="8" customFormat="1" ht="18" x14ac:dyDescent="0.2"/>
    <row r="220" s="8" customFormat="1" ht="18" x14ac:dyDescent="0.2"/>
    <row r="221" s="8" customFormat="1" ht="18" x14ac:dyDescent="0.2"/>
    <row r="222" s="8" customFormat="1" ht="18" x14ac:dyDescent="0.2"/>
    <row r="223" s="8" customFormat="1" ht="18" x14ac:dyDescent="0.2"/>
    <row r="224" s="8" customFormat="1" ht="18" x14ac:dyDescent="0.2"/>
    <row r="225" s="8" customFormat="1" ht="18" x14ac:dyDescent="0.2"/>
    <row r="226" s="8" customFormat="1" ht="18" x14ac:dyDescent="0.2"/>
    <row r="227" s="8" customFormat="1" ht="18" x14ac:dyDescent="0.2"/>
    <row r="228" s="8" customFormat="1" ht="18" x14ac:dyDescent="0.2"/>
    <row r="229" s="8" customFormat="1" ht="18" x14ac:dyDescent="0.2"/>
    <row r="230" s="8" customFormat="1" ht="18" x14ac:dyDescent="0.2"/>
  </sheetData>
  <mergeCells count="262">
    <mergeCell ref="P62:P63"/>
    <mergeCell ref="A112:B112"/>
    <mergeCell ref="F110:F112"/>
    <mergeCell ref="L128:L129"/>
    <mergeCell ref="P128:P129"/>
    <mergeCell ref="L150:L151"/>
    <mergeCell ref="P150:P151"/>
    <mergeCell ref="L84:L85"/>
    <mergeCell ref="P84:P85"/>
    <mergeCell ref="P106:P107"/>
    <mergeCell ref="L106:L107"/>
    <mergeCell ref="A90:B90"/>
    <mergeCell ref="F88:F90"/>
    <mergeCell ref="A68:B68"/>
    <mergeCell ref="F66:F68"/>
    <mergeCell ref="D68:E68"/>
    <mergeCell ref="D90:E90"/>
    <mergeCell ref="D112:E112"/>
    <mergeCell ref="D134:E134"/>
    <mergeCell ref="F132:F134"/>
    <mergeCell ref="M131:P131"/>
    <mergeCell ref="C133:E133"/>
    <mergeCell ref="A110:B110"/>
    <mergeCell ref="M108:O108"/>
    <mergeCell ref="M152:O152"/>
    <mergeCell ref="A88:B88"/>
    <mergeCell ref="C88:E88"/>
    <mergeCell ref="A130:K130"/>
    <mergeCell ref="M130:O130"/>
    <mergeCell ref="C132:E132"/>
    <mergeCell ref="C110:E110"/>
    <mergeCell ref="F131:L131"/>
    <mergeCell ref="M109:P109"/>
    <mergeCell ref="B141:E141"/>
    <mergeCell ref="B142:E142"/>
    <mergeCell ref="A132:B132"/>
    <mergeCell ref="A133:B133"/>
    <mergeCell ref="B119:E119"/>
    <mergeCell ref="B120:E120"/>
    <mergeCell ref="B144:E144"/>
    <mergeCell ref="B145:E145"/>
    <mergeCell ref="B146:E146"/>
    <mergeCell ref="B150:E150"/>
    <mergeCell ref="B122:E122"/>
    <mergeCell ref="B123:E123"/>
    <mergeCell ref="M64:O64"/>
    <mergeCell ref="A46:B46"/>
    <mergeCell ref="F44:F46"/>
    <mergeCell ref="D46:E46"/>
    <mergeCell ref="A66:B66"/>
    <mergeCell ref="A67:B67"/>
    <mergeCell ref="A44:B44"/>
    <mergeCell ref="A45:B45"/>
    <mergeCell ref="C44:E44"/>
    <mergeCell ref="C45:E45"/>
    <mergeCell ref="L62:L63"/>
    <mergeCell ref="B63:E63"/>
    <mergeCell ref="A64:K64"/>
    <mergeCell ref="B50:E50"/>
    <mergeCell ref="B51:E51"/>
    <mergeCell ref="B57:E57"/>
    <mergeCell ref="B52:E52"/>
    <mergeCell ref="M65:P65"/>
    <mergeCell ref="C66:E66"/>
    <mergeCell ref="C67:E67"/>
    <mergeCell ref="F87:L87"/>
    <mergeCell ref="M87:P87"/>
    <mergeCell ref="A89:B89"/>
    <mergeCell ref="C89:E89"/>
    <mergeCell ref="B91:E91"/>
    <mergeCell ref="B94:E94"/>
    <mergeCell ref="B74:E74"/>
    <mergeCell ref="A86:K86"/>
    <mergeCell ref="M86:O86"/>
    <mergeCell ref="B92:E92"/>
    <mergeCell ref="N24:O24"/>
    <mergeCell ref="M43:P43"/>
    <mergeCell ref="J19:M19"/>
    <mergeCell ref="J20:M20"/>
    <mergeCell ref="N20:O20"/>
    <mergeCell ref="F43:L43"/>
    <mergeCell ref="J12:M12"/>
    <mergeCell ref="J13:M13"/>
    <mergeCell ref="J14:M14"/>
    <mergeCell ref="J15:M15"/>
    <mergeCell ref="J16:M16"/>
    <mergeCell ref="J17:M17"/>
    <mergeCell ref="J18:M18"/>
    <mergeCell ref="J21:M21"/>
    <mergeCell ref="J22:M22"/>
    <mergeCell ref="K26:M26"/>
    <mergeCell ref="N19:O19"/>
    <mergeCell ref="B140:E140"/>
    <mergeCell ref="B151:E151"/>
    <mergeCell ref="C111:E111"/>
    <mergeCell ref="A152:K152"/>
    <mergeCell ref="B121:E121"/>
    <mergeCell ref="B115:E115"/>
    <mergeCell ref="B125:E125"/>
    <mergeCell ref="B126:E126"/>
    <mergeCell ref="B127:E127"/>
    <mergeCell ref="B128:E128"/>
    <mergeCell ref="B129:E129"/>
    <mergeCell ref="A134:B134"/>
    <mergeCell ref="B116:E116"/>
    <mergeCell ref="B117:E117"/>
    <mergeCell ref="B118:E118"/>
    <mergeCell ref="A111:B111"/>
    <mergeCell ref="B136:E136"/>
    <mergeCell ref="B138:E138"/>
    <mergeCell ref="B139:E139"/>
    <mergeCell ref="B95:E95"/>
    <mergeCell ref="B103:E103"/>
    <mergeCell ref="B104:E104"/>
    <mergeCell ref="B105:E105"/>
    <mergeCell ref="B96:E96"/>
    <mergeCell ref="B97:E97"/>
    <mergeCell ref="B101:E101"/>
    <mergeCell ref="B107:E107"/>
    <mergeCell ref="A108:K108"/>
    <mergeCell ref="F109:L109"/>
    <mergeCell ref="B102:E102"/>
    <mergeCell ref="B99:E99"/>
    <mergeCell ref="B100:E100"/>
    <mergeCell ref="A1:P1"/>
    <mergeCell ref="A39:P40"/>
    <mergeCell ref="A17:C17"/>
    <mergeCell ref="A2:C2"/>
    <mergeCell ref="A3:D3"/>
    <mergeCell ref="A4:D4"/>
    <mergeCell ref="A5:D5"/>
    <mergeCell ref="A6:D6"/>
    <mergeCell ref="A7:D7"/>
    <mergeCell ref="A8:D8"/>
    <mergeCell ref="A9:D9"/>
    <mergeCell ref="N26:P26"/>
    <mergeCell ref="N16:O16"/>
    <mergeCell ref="N17:O17"/>
    <mergeCell ref="N18:O18"/>
    <mergeCell ref="N21:O21"/>
    <mergeCell ref="N22:O22"/>
    <mergeCell ref="J23:M23"/>
    <mergeCell ref="N23:O23"/>
    <mergeCell ref="J11:P11"/>
    <mergeCell ref="N12:O12"/>
    <mergeCell ref="N13:O13"/>
    <mergeCell ref="N14:O14"/>
    <mergeCell ref="N15:O15"/>
    <mergeCell ref="E3:P3"/>
    <mergeCell ref="E4:P4"/>
    <mergeCell ref="E5:P5"/>
    <mergeCell ref="E6:P6"/>
    <mergeCell ref="E7:P7"/>
    <mergeCell ref="E8:P8"/>
    <mergeCell ref="E9:P9"/>
    <mergeCell ref="A200:P200"/>
    <mergeCell ref="F11:G11"/>
    <mergeCell ref="A171:P177"/>
    <mergeCell ref="B106:E106"/>
    <mergeCell ref="B156:E156"/>
    <mergeCell ref="B154:E154"/>
    <mergeCell ref="B158:E158"/>
    <mergeCell ref="B159:E159"/>
    <mergeCell ref="B47:E47"/>
    <mergeCell ref="B48:E48"/>
    <mergeCell ref="B53:E53"/>
    <mergeCell ref="A162:P169"/>
    <mergeCell ref="B69:E69"/>
    <mergeCell ref="B70:E70"/>
    <mergeCell ref="B71:E71"/>
    <mergeCell ref="B72:E72"/>
    <mergeCell ref="B73:E73"/>
    <mergeCell ref="B98:E98"/>
    <mergeCell ref="B124:E124"/>
    <mergeCell ref="A195:C195"/>
    <mergeCell ref="A196:C196"/>
    <mergeCell ref="A197:C197"/>
    <mergeCell ref="D194:P194"/>
    <mergeCell ref="D195:P195"/>
    <mergeCell ref="D196:P196"/>
    <mergeCell ref="D197:P197"/>
    <mergeCell ref="B181:N181"/>
    <mergeCell ref="B182:N182"/>
    <mergeCell ref="B183:N183"/>
    <mergeCell ref="B184:N184"/>
    <mergeCell ref="B185:N185"/>
    <mergeCell ref="B186:N186"/>
    <mergeCell ref="B187:N187"/>
    <mergeCell ref="A194:C194"/>
    <mergeCell ref="A189:P192"/>
    <mergeCell ref="B135:E135"/>
    <mergeCell ref="B153:E153"/>
    <mergeCell ref="B149:E149"/>
    <mergeCell ref="B137:E137"/>
    <mergeCell ref="A160:P160"/>
    <mergeCell ref="B155:E155"/>
    <mergeCell ref="F17:G17"/>
    <mergeCell ref="F18:G18"/>
    <mergeCell ref="F19:G19"/>
    <mergeCell ref="F20:G20"/>
    <mergeCell ref="B148:E148"/>
    <mergeCell ref="B143:E143"/>
    <mergeCell ref="B113:E113"/>
    <mergeCell ref="B114:E114"/>
    <mergeCell ref="A179:P179"/>
    <mergeCell ref="B77:E77"/>
    <mergeCell ref="B49:E49"/>
    <mergeCell ref="D21:E21"/>
    <mergeCell ref="F21:G21"/>
    <mergeCell ref="A22:B23"/>
    <mergeCell ref="C22:C23"/>
    <mergeCell ref="B26:J26"/>
    <mergeCell ref="B27:J27"/>
    <mergeCell ref="B28:J28"/>
    <mergeCell ref="B29:J29"/>
    <mergeCell ref="B30:J30"/>
    <mergeCell ref="A42:G42"/>
    <mergeCell ref="B54:E54"/>
    <mergeCell ref="B78:E78"/>
    <mergeCell ref="B79:E79"/>
    <mergeCell ref="B61:E61"/>
    <mergeCell ref="B62:E62"/>
    <mergeCell ref="B85:E85"/>
    <mergeCell ref="B82:E82"/>
    <mergeCell ref="B83:E83"/>
    <mergeCell ref="B84:E84"/>
    <mergeCell ref="A19:C19"/>
    <mergeCell ref="A20:C20"/>
    <mergeCell ref="D17:E17"/>
    <mergeCell ref="D18:E18"/>
    <mergeCell ref="D19:E19"/>
    <mergeCell ref="D20:E20"/>
    <mergeCell ref="B80:E80"/>
    <mergeCell ref="B81:E81"/>
    <mergeCell ref="A25:G25"/>
    <mergeCell ref="A18:C18"/>
    <mergeCell ref="A21:C21"/>
    <mergeCell ref="F65:L65"/>
    <mergeCell ref="B147:E147"/>
    <mergeCell ref="A43:E43"/>
    <mergeCell ref="A65:E65"/>
    <mergeCell ref="A87:E87"/>
    <mergeCell ref="A109:E109"/>
    <mergeCell ref="A131:E131"/>
    <mergeCell ref="J24:M24"/>
    <mergeCell ref="A180:N180"/>
    <mergeCell ref="B31:J31"/>
    <mergeCell ref="B32:J32"/>
    <mergeCell ref="B33:J33"/>
    <mergeCell ref="B34:J34"/>
    <mergeCell ref="B35:J35"/>
    <mergeCell ref="B36:J36"/>
    <mergeCell ref="B37:J37"/>
    <mergeCell ref="B38:J38"/>
    <mergeCell ref="B93:E93"/>
    <mergeCell ref="B56:E56"/>
    <mergeCell ref="B55:E55"/>
    <mergeCell ref="B75:E75"/>
    <mergeCell ref="B60:E60"/>
    <mergeCell ref="B58:E58"/>
    <mergeCell ref="B59:E59"/>
    <mergeCell ref="B76:E76"/>
  </mergeCells>
  <phoneticPr fontId="1" type="noConversion"/>
  <conditionalFormatting sqref="C22:C23">
    <cfRule type="containsText" dxfId="3" priority="1" operator="containsText" text="Tilpas">
      <formula>NOT(ISERROR(SEARCH("Tilpas",C22)))</formula>
    </cfRule>
  </conditionalFormatting>
  <dataValidations count="1">
    <dataValidation type="list" allowBlank="1" showInputMessage="1" showErrorMessage="1" sqref="C67:E67 C89:E89 C111:E111 C133:E133 C45:E45">
      <formula1>$R$3:$R$8</formula1>
    </dataValidation>
  </dataValidations>
  <pageMargins left="0.19685039370078741" right="0.19685039370078741" top="0.98425196850393704" bottom="0.78740157480314965" header="0" footer="0"/>
  <pageSetup paperSize="9" scale="44" fitToHeight="5" orientation="portrait" r:id="rId1"/>
  <headerFooter alignWithMargins="0">
    <oddFooter>Side &amp;P af &amp;N</oddFooter>
  </headerFooter>
  <rowBreaks count="1" manualBreakCount="1">
    <brk id="152" max="15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for projekter under UUL 2022-24</dc:title>
  <dc:creator>Børne- og Undervisningsministeriet</dc:creator>
  <cp:lastModifiedBy>STUK</cp:lastModifiedBy>
  <cp:lastPrinted>2024-07-04T08:40:15Z</cp:lastPrinted>
  <dcterms:created xsi:type="dcterms:W3CDTF">2012-09-20T20:13:57Z</dcterms:created>
  <dcterms:modified xsi:type="dcterms:W3CDTF">2024-09-11T11:34:07Z</dcterms:modified>
</cp:coreProperties>
</file>