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Ark1" sheetId="1" r:id="rId1"/>
    <sheet name="Ark2" sheetId="2" r:id="rId2"/>
    <sheet name="Ark3" sheetId="3" r:id="rId3"/>
  </sheets>
  <calcPr calcId="145621"/>
</workbook>
</file>

<file path=xl/calcChain.xml><?xml version="1.0" encoding="utf-8"?>
<calcChain xmlns="http://schemas.openxmlformats.org/spreadsheetml/2006/main">
  <c r="E90" i="1" l="1"/>
  <c r="D90" i="1"/>
  <c r="F89" i="1"/>
  <c r="G89" i="1" s="1"/>
  <c r="F88" i="1"/>
  <c r="G88" i="1" s="1"/>
  <c r="F87" i="1"/>
  <c r="G87" i="1" s="1"/>
  <c r="F86" i="1"/>
  <c r="G86" i="1" s="1"/>
  <c r="F85" i="1"/>
  <c r="G85" i="1" s="1"/>
  <c r="F84" i="1"/>
  <c r="G84" i="1" s="1"/>
  <c r="F83" i="1"/>
  <c r="G83" i="1" s="1"/>
  <c r="F82" i="1"/>
  <c r="G82" i="1" s="1"/>
  <c r="F81" i="1"/>
  <c r="G81" i="1" s="1"/>
  <c r="F80" i="1"/>
  <c r="G80" i="1" s="1"/>
  <c r="F79" i="1"/>
  <c r="G79" i="1" s="1"/>
  <c r="F78" i="1"/>
  <c r="G78" i="1" s="1"/>
  <c r="F77" i="1"/>
  <c r="G77" i="1" s="1"/>
  <c r="F76" i="1"/>
  <c r="G76" i="1" s="1"/>
  <c r="F75" i="1"/>
  <c r="G75" i="1" s="1"/>
  <c r="F74" i="1"/>
  <c r="G74" i="1" s="1"/>
  <c r="F73" i="1"/>
  <c r="G73" i="1" s="1"/>
  <c r="F72" i="1"/>
  <c r="G72" i="1" s="1"/>
  <c r="F71" i="1"/>
  <c r="G71" i="1" s="1"/>
  <c r="F70" i="1"/>
  <c r="G70" i="1" s="1"/>
  <c r="F69" i="1"/>
  <c r="G69" i="1" s="1"/>
  <c r="F68" i="1"/>
  <c r="G68" i="1" s="1"/>
  <c r="F67" i="1"/>
  <c r="G67" i="1" s="1"/>
  <c r="F66" i="1"/>
  <c r="G66" i="1" s="1"/>
  <c r="F65" i="1"/>
  <c r="G65" i="1" s="1"/>
  <c r="F64" i="1"/>
  <c r="G64" i="1" s="1"/>
  <c r="F63" i="1"/>
  <c r="G63" i="1" s="1"/>
  <c r="F62" i="1"/>
  <c r="G62" i="1" s="1"/>
  <c r="F61" i="1"/>
  <c r="G61" i="1" s="1"/>
  <c r="F60" i="1"/>
  <c r="G60" i="1" s="1"/>
  <c r="F59" i="1"/>
  <c r="G59" i="1" s="1"/>
  <c r="F58" i="1"/>
  <c r="G58" i="1" s="1"/>
  <c r="F57" i="1"/>
  <c r="G57" i="1" s="1"/>
  <c r="F56" i="1"/>
  <c r="G56" i="1" s="1"/>
  <c r="F55" i="1"/>
  <c r="G55" i="1" s="1"/>
  <c r="F54" i="1"/>
  <c r="G54" i="1" s="1"/>
  <c r="F53" i="1"/>
  <c r="G53" i="1" s="1"/>
  <c r="F52" i="1"/>
  <c r="G52" i="1" s="1"/>
  <c r="F51" i="1"/>
  <c r="G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90" i="1" l="1"/>
  <c r="G90" i="1" s="1"/>
</calcChain>
</file>

<file path=xl/sharedStrings.xml><?xml version="1.0" encoding="utf-8"?>
<sst xmlns="http://schemas.openxmlformats.org/spreadsheetml/2006/main" count="182" uniqueCount="181">
  <si>
    <t>Inst.nr.</t>
  </si>
  <si>
    <t>Institution</t>
  </si>
  <si>
    <t>101403</t>
  </si>
  <si>
    <t>Hotel- og Restaurantskolen</t>
  </si>
  <si>
    <t>101497</t>
  </si>
  <si>
    <t>Niels Brock (Copenhagen Business College)</t>
  </si>
  <si>
    <t>101582</t>
  </si>
  <si>
    <t>Københavns Universitet</t>
  </si>
  <si>
    <t>147401</t>
  </si>
  <si>
    <t>TEC, Technical Education Copenhagen</t>
  </si>
  <si>
    <t>151412</t>
  </si>
  <si>
    <t>UCplus A/S</t>
  </si>
  <si>
    <t>153407</t>
  </si>
  <si>
    <t>DEKRA AMU Center Sjælland A/S</t>
  </si>
  <si>
    <t>153408</t>
  </si>
  <si>
    <t>SOSU C Social- og Sundhedsuddannelses Centret</t>
  </si>
  <si>
    <t>167403</t>
  </si>
  <si>
    <t>Dansk Brand og sikringsteknisk Institut (NUSA)</t>
  </si>
  <si>
    <t>173410</t>
  </si>
  <si>
    <t>Knord</t>
  </si>
  <si>
    <t>183406</t>
  </si>
  <si>
    <t>DEKRA AMU Center Hovedstaden ApS</t>
  </si>
  <si>
    <t>219406</t>
  </si>
  <si>
    <t>Pharmakon</t>
  </si>
  <si>
    <t>219411</t>
  </si>
  <si>
    <t>Erhvervsskolen Nordsjælland</t>
  </si>
  <si>
    <t>219416</t>
  </si>
  <si>
    <t>Professionshøjskolen UCC</t>
  </si>
  <si>
    <t>259401</t>
  </si>
  <si>
    <t>Køge Handelsskole</t>
  </si>
  <si>
    <t>265403</t>
  </si>
  <si>
    <t>Roskilde Handelsskole</t>
  </si>
  <si>
    <t>265414</t>
  </si>
  <si>
    <t>AMU JUUL</t>
  </si>
  <si>
    <t>265416</t>
  </si>
  <si>
    <t>Roskilde Tekniske Skole</t>
  </si>
  <si>
    <t>280051</t>
  </si>
  <si>
    <t>Tradium</t>
  </si>
  <si>
    <t>280052</t>
  </si>
  <si>
    <t>Uddannelsescenter Holstebro</t>
  </si>
  <si>
    <t>280107</t>
  </si>
  <si>
    <t>SOPU København og Nordsjælland</t>
  </si>
  <si>
    <t>280560</t>
  </si>
  <si>
    <t>Rybners</t>
  </si>
  <si>
    <t>280727</t>
  </si>
  <si>
    <t>NEXT UDDANNELSE KØBENHAVN</t>
  </si>
  <si>
    <t>280879</t>
  </si>
  <si>
    <t>SOSU Østjylland</t>
  </si>
  <si>
    <t>280941</t>
  </si>
  <si>
    <t>Zealand Business College</t>
  </si>
  <si>
    <t>280942</t>
  </si>
  <si>
    <t>Skive College</t>
  </si>
  <si>
    <t>280951</t>
  </si>
  <si>
    <t>College 360 grader</t>
  </si>
  <si>
    <t>315412</t>
  </si>
  <si>
    <t>EUC Nordvestsjælland</t>
  </si>
  <si>
    <t>369409</t>
  </si>
  <si>
    <t>SOSU Nykøbing F.</t>
  </si>
  <si>
    <t>371401</t>
  </si>
  <si>
    <t>373401</t>
  </si>
  <si>
    <t>EUC Sjælland</t>
  </si>
  <si>
    <t>376402</t>
  </si>
  <si>
    <t>CELF - Center for erhv.rettede udd. Lolland-Falst</t>
  </si>
  <si>
    <t>400405</t>
  </si>
  <si>
    <t>Bornholms Sundheds- og Sygeplejeskole</t>
  </si>
  <si>
    <t>400408</t>
  </si>
  <si>
    <t>Campus Bornholm</t>
  </si>
  <si>
    <t>461301</t>
  </si>
  <si>
    <t>Dalum Landbrugsskole</t>
  </si>
  <si>
    <t>461305</t>
  </si>
  <si>
    <t>Kold College</t>
  </si>
  <si>
    <t>461415</t>
  </si>
  <si>
    <t>TietgenSkolen</t>
  </si>
  <si>
    <t>461420</t>
  </si>
  <si>
    <t>AMU-Fyn</t>
  </si>
  <si>
    <t>461440</t>
  </si>
  <si>
    <t>DEKRA AMU Center Fyn ApS</t>
  </si>
  <si>
    <t>461449</t>
  </si>
  <si>
    <t>Social- og Sundhedsskolen Fyn</t>
  </si>
  <si>
    <t>461452</t>
  </si>
  <si>
    <t>Syddansk Erhvervsskole Odense-Vejle</t>
  </si>
  <si>
    <t>479413</t>
  </si>
  <si>
    <t>Svendborg Erhvervsskole</t>
  </si>
  <si>
    <t>515402</t>
  </si>
  <si>
    <t>Haderslev Handelsskole</t>
  </si>
  <si>
    <t>537401</t>
  </si>
  <si>
    <t>EUC Syd</t>
  </si>
  <si>
    <t>537411</t>
  </si>
  <si>
    <t>Business College Syd Mommark HkS - Sønderborg HS</t>
  </si>
  <si>
    <t>541402</t>
  </si>
  <si>
    <t>Tønder Handelsskole</t>
  </si>
  <si>
    <t>545406</t>
  </si>
  <si>
    <t>Social- og Sundhedsskolen Syd</t>
  </si>
  <si>
    <t>557302</t>
  </si>
  <si>
    <t>Kjærgård Landbrugsskole</t>
  </si>
  <si>
    <t>561413</t>
  </si>
  <si>
    <t>AMU-Vest</t>
  </si>
  <si>
    <t>561415</t>
  </si>
  <si>
    <t>Social- og Sundhedsskolen Esbjerg</t>
  </si>
  <si>
    <t>561423</t>
  </si>
  <si>
    <t>Professionshøjskolen UC Syddanmark</t>
  </si>
  <si>
    <t>575404</t>
  </si>
  <si>
    <t>DEKRA AMU Center Sydjylland A/S</t>
  </si>
  <si>
    <t>607405</t>
  </si>
  <si>
    <t>EUC Lillebælt</t>
  </si>
  <si>
    <t>607410</t>
  </si>
  <si>
    <t>Social-og Sundhedsskolen Fredericia-Vejle-Horsens</t>
  </si>
  <si>
    <t>615300</t>
  </si>
  <si>
    <t>Bygholm Landbrugsskole</t>
  </si>
  <si>
    <t>615402</t>
  </si>
  <si>
    <t>Learnmark Horsens</t>
  </si>
  <si>
    <t>621401</t>
  </si>
  <si>
    <t>HANSENBERG</t>
  </si>
  <si>
    <t>621402</t>
  </si>
  <si>
    <t>IBC International Business College</t>
  </si>
  <si>
    <t>621407</t>
  </si>
  <si>
    <t>AMU SYD</t>
  </si>
  <si>
    <t>631402</t>
  </si>
  <si>
    <t>Campus Vejle</t>
  </si>
  <si>
    <t>657401</t>
  </si>
  <si>
    <t>Herningsholm Erhvervsskole</t>
  </si>
  <si>
    <t>657412</t>
  </si>
  <si>
    <t>Social &amp; SundhedsSkolen, Herning</t>
  </si>
  <si>
    <t>669403</t>
  </si>
  <si>
    <t>DEKRA AMU Center Midtjylland ApS</t>
  </si>
  <si>
    <t>681401</t>
  </si>
  <si>
    <t>AMU  Hoverdal</t>
  </si>
  <si>
    <t>707403</t>
  </si>
  <si>
    <t>Viden Djurs</t>
  </si>
  <si>
    <t>709401</t>
  </si>
  <si>
    <t>Den jydske Haandværkerskole</t>
  </si>
  <si>
    <t>727401</t>
  </si>
  <si>
    <t>Handelsfagskolen</t>
  </si>
  <si>
    <t>731409</t>
  </si>
  <si>
    <t>Randers Social- og Sundhedsskole</t>
  </si>
  <si>
    <t>751301</t>
  </si>
  <si>
    <t>Risskov Efterskole &amp; Sansestormerne</t>
  </si>
  <si>
    <t>751398</t>
  </si>
  <si>
    <t>Jordbrugets UddannelsesCenter Århus</t>
  </si>
  <si>
    <t>751401</t>
  </si>
  <si>
    <t>AARHUS TECH</t>
  </si>
  <si>
    <t>751402</t>
  </si>
  <si>
    <t>Aarhus Business College</t>
  </si>
  <si>
    <t>751465</t>
  </si>
  <si>
    <t>Aarhus Universitet</t>
  </si>
  <si>
    <t>760401</t>
  </si>
  <si>
    <t>UddannelsesCenter Ringkøbing Skjern</t>
  </si>
  <si>
    <t>787409</t>
  </si>
  <si>
    <t>Social- og Sundhedsskolen Skive-Thisted-Viborg</t>
  </si>
  <si>
    <t>787410</t>
  </si>
  <si>
    <t>EUC Nordvest</t>
  </si>
  <si>
    <t>791411</t>
  </si>
  <si>
    <t>Medieskolerne, Viborg Mediecenter</t>
  </si>
  <si>
    <t>791413</t>
  </si>
  <si>
    <t>Professionshøjskolen VIA University College</t>
  </si>
  <si>
    <t>791418</t>
  </si>
  <si>
    <t>Mercantec</t>
  </si>
  <si>
    <t>813402</t>
  </si>
  <si>
    <t>Frederikshavn Handelsskole</t>
  </si>
  <si>
    <t>821409</t>
  </si>
  <si>
    <t>EUC Nord</t>
  </si>
  <si>
    <t>831401</t>
  </si>
  <si>
    <t>Nordjyllands Landbrugsskole</t>
  </si>
  <si>
    <t>847402</t>
  </si>
  <si>
    <t>DEKRA AMU Center Nordjylland A/S</t>
  </si>
  <si>
    <t>851401</t>
  </si>
  <si>
    <t>Tech College Aalborg</t>
  </si>
  <si>
    <t>851402</t>
  </si>
  <si>
    <t>Aalborg Handelsskole</t>
  </si>
  <si>
    <t>851420</t>
  </si>
  <si>
    <t>AMU Nordjylland</t>
  </si>
  <si>
    <t>851452</t>
  </si>
  <si>
    <t>SOSU Nord</t>
  </si>
  <si>
    <t>861403</t>
  </si>
  <si>
    <t>Erhvervsskolerne Aars</t>
  </si>
  <si>
    <t>Prognose</t>
  </si>
  <si>
    <t>Indenfor</t>
  </si>
  <si>
    <t xml:space="preserve">Udenfor </t>
  </si>
  <si>
    <t>I alt</t>
  </si>
  <si>
    <t>Procent af budgetmålet</t>
  </si>
  <si>
    <t>Oversigt over institutionernes EVE-forbrug for 2018 (1. kvartal)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</si>
</sst>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2"/>
      <color theme="1"/>
      <name val="Garamond"/>
      <family val="1"/>
    </font>
    <font>
      <sz val="12"/>
      <color indexed="8"/>
      <name val="Garamond"/>
      <family val="1"/>
    </font>
    <font>
      <sz val="12"/>
      <name val="Garamond"/>
      <family val="1"/>
    </font>
    <font>
      <b/>
      <sz val="12"/>
      <color indexed="8"/>
      <name val="Garamond"/>
      <family val="1"/>
    </font>
    <font>
      <sz val="12"/>
      <color theme="1"/>
      <name val="Garamond"/>
      <family val="1"/>
    </font>
    <font>
      <b/>
      <sz val="12"/>
      <name val="Garamond"/>
      <family val="1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4" tint="0.3999755851924192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theme="4" tint="0.3999755851924192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4" tint="0.399975585192419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2">
    <xf numFmtId="0" fontId="0" fillId="0" borderId="0" xfId="0"/>
    <xf numFmtId="3" fontId="7" fillId="0" borderId="3" xfId="1" applyNumberFormat="1" applyFont="1" applyBorder="1"/>
    <xf numFmtId="3" fontId="7" fillId="0" borderId="7" xfId="1" applyNumberFormat="1" applyFont="1" applyBorder="1"/>
    <xf numFmtId="3" fontId="7" fillId="0" borderId="9" xfId="1" applyNumberFormat="1" applyFont="1" applyBorder="1"/>
    <xf numFmtId="3" fontId="9" fillId="0" borderId="9" xfId="1" applyNumberFormat="1" applyFont="1" applyBorder="1"/>
    <xf numFmtId="3" fontId="7" fillId="0" borderId="11" xfId="1" applyNumberFormat="1" applyFont="1" applyBorder="1"/>
    <xf numFmtId="0" fontId="8" fillId="0" borderId="5" xfId="1" applyFont="1" applyBorder="1"/>
    <xf numFmtId="0" fontId="8" fillId="0" borderId="8" xfId="1" applyFont="1" applyBorder="1"/>
    <xf numFmtId="0" fontId="6" fillId="0" borderId="8" xfId="1" applyFont="1" applyBorder="1"/>
    <xf numFmtId="0" fontId="8" fillId="0" borderId="10" xfId="1" applyFont="1" applyBorder="1"/>
    <xf numFmtId="0" fontId="5" fillId="0" borderId="7" xfId="1" applyFont="1" applyBorder="1"/>
    <xf numFmtId="0" fontId="5" fillId="0" borderId="9" xfId="1" applyFont="1" applyBorder="1"/>
    <xf numFmtId="0" fontId="6" fillId="0" borderId="9" xfId="1" applyFont="1" applyBorder="1"/>
    <xf numFmtId="0" fontId="8" fillId="0" borderId="13" xfId="1" applyFont="1" applyBorder="1"/>
    <xf numFmtId="0" fontId="5" fillId="0" borderId="11" xfId="1" applyFont="1" applyBorder="1"/>
    <xf numFmtId="0" fontId="5" fillId="0" borderId="12" xfId="1" applyFont="1" applyBorder="1"/>
    <xf numFmtId="0" fontId="7" fillId="0" borderId="6" xfId="1" applyFont="1" applyBorder="1"/>
    <xf numFmtId="0" fontId="1" fillId="0" borderId="0" xfId="1" applyBorder="1"/>
    <xf numFmtId="0" fontId="3" fillId="0" borderId="0" xfId="1" applyFont="1" applyBorder="1"/>
    <xf numFmtId="3" fontId="7" fillId="0" borderId="0" xfId="1" applyNumberFormat="1" applyFont="1" applyBorder="1"/>
    <xf numFmtId="0" fontId="0" fillId="0" borderId="0" xfId="0" applyBorder="1"/>
    <xf numFmtId="0" fontId="4" fillId="2" borderId="1" xfId="1" applyFont="1" applyFill="1" applyBorder="1"/>
    <xf numFmtId="0" fontId="4" fillId="2" borderId="2" xfId="1" applyFont="1" applyFill="1" applyBorder="1"/>
    <xf numFmtId="3" fontId="4" fillId="2" borderId="4" xfId="1" applyNumberFormat="1" applyFont="1" applyFill="1" applyBorder="1"/>
    <xf numFmtId="3" fontId="0" fillId="0" borderId="7" xfId="0" applyNumberFormat="1" applyBorder="1"/>
    <xf numFmtId="3" fontId="0" fillId="0" borderId="14" xfId="0" applyNumberFormat="1" applyFont="1" applyBorder="1"/>
    <xf numFmtId="164" fontId="0" fillId="0" borderId="14" xfId="0" applyNumberFormat="1" applyBorder="1"/>
    <xf numFmtId="3" fontId="0" fillId="0" borderId="9" xfId="0" applyNumberFormat="1" applyBorder="1"/>
    <xf numFmtId="3" fontId="0" fillId="0" borderId="0" xfId="0" applyNumberFormat="1"/>
    <xf numFmtId="3" fontId="0" fillId="0" borderId="15" xfId="0" applyNumberFormat="1" applyFont="1" applyBorder="1"/>
    <xf numFmtId="3" fontId="0" fillId="0" borderId="9" xfId="0" applyNumberFormat="1" applyFill="1" applyBorder="1"/>
    <xf numFmtId="0" fontId="0" fillId="0" borderId="9" xfId="0" applyBorder="1"/>
    <xf numFmtId="3" fontId="0" fillId="3" borderId="3" xfId="0" applyNumberFormat="1" applyFont="1" applyFill="1" applyBorder="1"/>
    <xf numFmtId="3" fontId="0" fillId="3" borderId="3" xfId="0" applyNumberFormat="1" applyFill="1" applyBorder="1"/>
    <xf numFmtId="164" fontId="0" fillId="3" borderId="3" xfId="0" applyNumberFormat="1" applyFill="1" applyBorder="1"/>
    <xf numFmtId="0" fontId="11" fillId="2" borderId="3" xfId="0" applyFont="1" applyFill="1" applyBorder="1"/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11" fillId="0" borderId="18" xfId="0" applyFont="1" applyBorder="1"/>
    <xf numFmtId="3" fontId="0" fillId="0" borderId="14" xfId="0" applyNumberFormat="1" applyBorder="1"/>
    <xf numFmtId="3" fontId="0" fillId="0" borderId="15" xfId="0" applyNumberFormat="1" applyBorder="1"/>
    <xf numFmtId="3" fontId="0" fillId="0" borderId="10" xfId="0" applyNumberFormat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abSelected="1" workbookViewId="0">
      <selection sqref="A1:G1"/>
    </sheetView>
  </sheetViews>
  <sheetFormatPr defaultRowHeight="15" x14ac:dyDescent="0.25"/>
  <cols>
    <col min="1" max="1" width="8.140625" bestFit="1" customWidth="1"/>
    <col min="2" max="2" width="51.42578125" bestFit="1" customWidth="1"/>
    <col min="3" max="3" width="12.140625" bestFit="1" customWidth="1"/>
    <col min="4" max="4" width="11.140625" bestFit="1" customWidth="1"/>
    <col min="6" max="6" width="11.140625" bestFit="1" customWidth="1"/>
    <col min="7" max="7" width="22.28515625" bestFit="1" customWidth="1"/>
  </cols>
  <sheetData>
    <row r="1" spans="1:9" ht="16.5" thickBot="1" x14ac:dyDescent="0.3">
      <c r="A1" s="36" t="s">
        <v>180</v>
      </c>
      <c r="B1" s="37"/>
      <c r="C1" s="37"/>
      <c r="D1" s="37"/>
      <c r="E1" s="37"/>
      <c r="F1" s="37"/>
      <c r="G1" s="37"/>
    </row>
    <row r="2" spans="1:9" ht="16.5" thickBot="1" x14ac:dyDescent="0.3">
      <c r="A2" s="21" t="s">
        <v>0</v>
      </c>
      <c r="B2" s="22" t="s">
        <v>1</v>
      </c>
      <c r="C2" s="23" t="s">
        <v>175</v>
      </c>
      <c r="D2" s="35" t="s">
        <v>176</v>
      </c>
      <c r="E2" s="35" t="s">
        <v>177</v>
      </c>
      <c r="F2" s="35" t="s">
        <v>178</v>
      </c>
      <c r="G2" s="35" t="s">
        <v>179</v>
      </c>
    </row>
    <row r="3" spans="1:9" ht="16.5" thickBot="1" x14ac:dyDescent="0.3">
      <c r="A3" s="6" t="s">
        <v>2</v>
      </c>
      <c r="B3" s="10" t="s">
        <v>3</v>
      </c>
      <c r="C3" s="2">
        <v>1869429.1604396617</v>
      </c>
      <c r="D3" s="39">
        <v>316179.7</v>
      </c>
      <c r="E3" s="24">
        <v>0</v>
      </c>
      <c r="F3" s="25">
        <f>SUM(D3:E3)</f>
        <v>316179.7</v>
      </c>
      <c r="G3" s="26">
        <f>F3/C3</f>
        <v>0.16913168291738814</v>
      </c>
      <c r="I3" s="38"/>
    </row>
    <row r="4" spans="1:9" ht="16.5" thickBot="1" x14ac:dyDescent="0.3">
      <c r="A4" s="7" t="s">
        <v>4</v>
      </c>
      <c r="B4" s="11" t="s">
        <v>5</v>
      </c>
      <c r="C4" s="3">
        <v>1697168.455000608</v>
      </c>
      <c r="D4" s="40">
        <v>449028.14999999991</v>
      </c>
      <c r="E4" s="28">
        <v>10227.75</v>
      </c>
      <c r="F4" s="29">
        <f>SUM(D4:E4)</f>
        <v>459255.89999999991</v>
      </c>
      <c r="G4" s="26">
        <f t="shared" ref="G4:G67" si="0">F4/C4</f>
        <v>0.27060124682781439</v>
      </c>
      <c r="I4" s="38"/>
    </row>
    <row r="5" spans="1:9" ht="16.5" thickBot="1" x14ac:dyDescent="0.3">
      <c r="A5" s="7" t="s">
        <v>6</v>
      </c>
      <c r="B5" s="11" t="s">
        <v>7</v>
      </c>
      <c r="C5" s="3">
        <v>2753881.8904739511</v>
      </c>
      <c r="D5" s="40">
        <v>29144</v>
      </c>
      <c r="E5" s="28">
        <v>0</v>
      </c>
      <c r="F5" s="29">
        <f>SUM(D5:E5)</f>
        <v>29144</v>
      </c>
      <c r="G5" s="26">
        <f t="shared" si="0"/>
        <v>1.0582879425879892E-2</v>
      </c>
      <c r="I5" s="38"/>
    </row>
    <row r="6" spans="1:9" ht="16.5" thickBot="1" x14ac:dyDescent="0.3">
      <c r="A6" s="7" t="s">
        <v>8</v>
      </c>
      <c r="B6" s="11" t="s">
        <v>9</v>
      </c>
      <c r="C6" s="3">
        <v>18680346.867374197</v>
      </c>
      <c r="D6" s="40">
        <v>4978726.9749999996</v>
      </c>
      <c r="E6" s="28">
        <v>12232.5</v>
      </c>
      <c r="F6" s="29">
        <f>SUM(D6:E6)</f>
        <v>4990959.4749999996</v>
      </c>
      <c r="G6" s="26">
        <f t="shared" si="0"/>
        <v>0.26717702355499967</v>
      </c>
      <c r="I6" s="38"/>
    </row>
    <row r="7" spans="1:9" ht="16.5" thickBot="1" x14ac:dyDescent="0.3">
      <c r="A7" s="7" t="s">
        <v>10</v>
      </c>
      <c r="B7" s="11" t="s">
        <v>11</v>
      </c>
      <c r="C7" s="3">
        <v>12315052.373848086</v>
      </c>
      <c r="D7" s="40">
        <v>1971605.5459999999</v>
      </c>
      <c r="E7" s="30">
        <v>0</v>
      </c>
      <c r="F7" s="29">
        <f>SUM(D7:E7)</f>
        <v>1971605.5459999999</v>
      </c>
      <c r="G7" s="26">
        <f t="shared" si="0"/>
        <v>0.16009721161940393</v>
      </c>
      <c r="I7" s="38"/>
    </row>
    <row r="8" spans="1:9" ht="16.5" thickBot="1" x14ac:dyDescent="0.3">
      <c r="A8" s="7" t="s">
        <v>12</v>
      </c>
      <c r="B8" s="11" t="s">
        <v>13</v>
      </c>
      <c r="C8" s="3">
        <v>21747301.294197012</v>
      </c>
      <c r="D8" s="40">
        <v>7146648.7605000008</v>
      </c>
      <c r="E8" s="30">
        <v>0</v>
      </c>
      <c r="F8" s="29">
        <f>SUM(D8:E8)</f>
        <v>7146648.7605000008</v>
      </c>
      <c r="G8" s="26">
        <f t="shared" si="0"/>
        <v>0.32862232714856404</v>
      </c>
      <c r="I8" s="38"/>
    </row>
    <row r="9" spans="1:9" ht="16.5" thickBot="1" x14ac:dyDescent="0.3">
      <c r="A9" s="7" t="s">
        <v>14</v>
      </c>
      <c r="B9" s="11" t="s">
        <v>15</v>
      </c>
      <c r="C9" s="3">
        <v>4713870.8723170115</v>
      </c>
      <c r="D9" s="40">
        <v>985909.8</v>
      </c>
      <c r="E9" s="30">
        <v>0</v>
      </c>
      <c r="F9" s="29">
        <f>SUM(D9:E9)</f>
        <v>985909.8</v>
      </c>
      <c r="G9" s="26">
        <f t="shared" si="0"/>
        <v>0.20915078641418008</v>
      </c>
    </row>
    <row r="10" spans="1:9" ht="16.5" thickBot="1" x14ac:dyDescent="0.3">
      <c r="A10" s="7" t="s">
        <v>16</v>
      </c>
      <c r="B10" s="11" t="s">
        <v>17</v>
      </c>
      <c r="C10" s="3">
        <v>2695820.0025278786</v>
      </c>
      <c r="D10" s="40">
        <v>612907.56999999983</v>
      </c>
      <c r="E10" s="30">
        <v>0</v>
      </c>
      <c r="F10" s="29">
        <f>SUM(D10:E10)</f>
        <v>612907.56999999983</v>
      </c>
      <c r="G10" s="26">
        <f t="shared" si="0"/>
        <v>0.22735478237615067</v>
      </c>
    </row>
    <row r="11" spans="1:9" ht="16.5" thickBot="1" x14ac:dyDescent="0.3">
      <c r="A11" s="7" t="s">
        <v>18</v>
      </c>
      <c r="B11" s="11" t="s">
        <v>19</v>
      </c>
      <c r="C11" s="3">
        <v>162724.96873867742</v>
      </c>
      <c r="D11" s="40">
        <v>0</v>
      </c>
      <c r="E11" s="28">
        <v>0</v>
      </c>
      <c r="F11" s="29">
        <f>SUM(D11:E11)</f>
        <v>0</v>
      </c>
      <c r="G11" s="26">
        <f t="shared" si="0"/>
        <v>0</v>
      </c>
    </row>
    <row r="12" spans="1:9" ht="16.5" thickBot="1" x14ac:dyDescent="0.3">
      <c r="A12" s="7" t="s">
        <v>20</v>
      </c>
      <c r="B12" s="11" t="s">
        <v>21</v>
      </c>
      <c r="C12" s="3">
        <v>3873169.0173196746</v>
      </c>
      <c r="D12" s="40">
        <v>804046.68250000011</v>
      </c>
      <c r="E12" s="27">
        <v>0</v>
      </c>
      <c r="F12" s="29">
        <f>SUM(D12:E12)</f>
        <v>804046.68250000011</v>
      </c>
      <c r="G12" s="26">
        <f t="shared" si="0"/>
        <v>0.20759400865403482</v>
      </c>
    </row>
    <row r="13" spans="1:9" ht="16.5" thickBot="1" x14ac:dyDescent="0.3">
      <c r="A13" s="7" t="s">
        <v>22</v>
      </c>
      <c r="B13" s="11" t="s">
        <v>23</v>
      </c>
      <c r="C13" s="3">
        <v>802780.49436418316</v>
      </c>
      <c r="D13" s="40">
        <v>56089.5</v>
      </c>
      <c r="E13" s="27">
        <v>0</v>
      </c>
      <c r="F13" s="29">
        <f>SUM(D13:E13)</f>
        <v>56089.5</v>
      </c>
      <c r="G13" s="26">
        <f t="shared" si="0"/>
        <v>6.9869036920763641E-2</v>
      </c>
    </row>
    <row r="14" spans="1:9" ht="16.5" thickBot="1" x14ac:dyDescent="0.3">
      <c r="A14" s="7" t="s">
        <v>24</v>
      </c>
      <c r="B14" s="11" t="s">
        <v>25</v>
      </c>
      <c r="C14" s="3">
        <v>8463705.975104643</v>
      </c>
      <c r="D14" s="40">
        <v>1618897.5599999998</v>
      </c>
      <c r="E14" s="27">
        <v>0</v>
      </c>
      <c r="F14" s="29">
        <f>SUM(D14:E14)</f>
        <v>1618897.5599999998</v>
      </c>
      <c r="G14" s="26">
        <f t="shared" si="0"/>
        <v>0.19127525988755584</v>
      </c>
    </row>
    <row r="15" spans="1:9" ht="16.5" thickBot="1" x14ac:dyDescent="0.3">
      <c r="A15" s="7" t="s">
        <v>26</v>
      </c>
      <c r="B15" s="11" t="s">
        <v>27</v>
      </c>
      <c r="C15" s="3">
        <v>1553505.916828783</v>
      </c>
      <c r="D15" s="40">
        <v>111339.1</v>
      </c>
      <c r="E15" s="27">
        <v>0</v>
      </c>
      <c r="F15" s="29">
        <f>SUM(D15:E15)</f>
        <v>111339.1</v>
      </c>
      <c r="G15" s="26">
        <f t="shared" si="0"/>
        <v>7.166956932309583E-2</v>
      </c>
    </row>
    <row r="16" spans="1:9" ht="16.5" thickBot="1" x14ac:dyDescent="0.3">
      <c r="A16" s="7" t="s">
        <v>28</v>
      </c>
      <c r="B16" s="11" t="s">
        <v>29</v>
      </c>
      <c r="C16" s="3">
        <v>144507.89112934744</v>
      </c>
      <c r="D16" s="40">
        <v>47085.799999999996</v>
      </c>
      <c r="E16" s="27">
        <v>0</v>
      </c>
      <c r="F16" s="29">
        <f>SUM(D16:E16)</f>
        <v>47085.799999999996</v>
      </c>
      <c r="G16" s="26">
        <f t="shared" si="0"/>
        <v>0.32583549335623485</v>
      </c>
    </row>
    <row r="17" spans="1:7" ht="16.5" thickBot="1" x14ac:dyDescent="0.3">
      <c r="A17" s="7" t="s">
        <v>30</v>
      </c>
      <c r="B17" s="11" t="s">
        <v>31</v>
      </c>
      <c r="C17" s="3">
        <v>1042880.4114802015</v>
      </c>
      <c r="D17" s="40">
        <v>93499.8</v>
      </c>
      <c r="E17" s="28">
        <v>0</v>
      </c>
      <c r="F17" s="29">
        <f>SUM(D17:E17)</f>
        <v>93499.8</v>
      </c>
      <c r="G17" s="26">
        <f t="shared" si="0"/>
        <v>8.9655342041847372E-2</v>
      </c>
    </row>
    <row r="18" spans="1:7" ht="16.5" thickBot="1" x14ac:dyDescent="0.3">
      <c r="A18" s="7" t="s">
        <v>32</v>
      </c>
      <c r="B18" s="11" t="s">
        <v>33</v>
      </c>
      <c r="C18" s="3">
        <v>15236098.629092086</v>
      </c>
      <c r="D18" s="40">
        <v>4784222.2689999994</v>
      </c>
      <c r="E18" s="27">
        <v>0</v>
      </c>
      <c r="F18" s="29">
        <f>SUM(D18:E18)</f>
        <v>4784222.2689999994</v>
      </c>
      <c r="G18" s="26">
        <f t="shared" si="0"/>
        <v>0.3140057297781545</v>
      </c>
    </row>
    <row r="19" spans="1:7" ht="16.5" thickBot="1" x14ac:dyDescent="0.3">
      <c r="A19" s="7" t="s">
        <v>34</v>
      </c>
      <c r="B19" s="11" t="s">
        <v>35</v>
      </c>
      <c r="C19" s="3">
        <v>5763879.7098519793</v>
      </c>
      <c r="D19" s="40">
        <v>1584722.4749999996</v>
      </c>
      <c r="E19" s="28">
        <v>27370.1</v>
      </c>
      <c r="F19" s="29">
        <f>SUM(D19:E19)</f>
        <v>1612092.5749999997</v>
      </c>
      <c r="G19" s="26">
        <f t="shared" si="0"/>
        <v>0.279688795767981</v>
      </c>
    </row>
    <row r="20" spans="1:7" ht="16.5" thickBot="1" x14ac:dyDescent="0.3">
      <c r="A20" s="7" t="s">
        <v>36</v>
      </c>
      <c r="B20" s="11" t="s">
        <v>37</v>
      </c>
      <c r="C20" s="3">
        <v>10120254.088393122</v>
      </c>
      <c r="D20" s="40">
        <v>2431766.1250000009</v>
      </c>
      <c r="E20" s="28">
        <v>0</v>
      </c>
      <c r="F20" s="29">
        <f>SUM(D20:E20)</f>
        <v>2431766.1250000009</v>
      </c>
      <c r="G20" s="26">
        <f t="shared" si="0"/>
        <v>0.24028706233660513</v>
      </c>
    </row>
    <row r="21" spans="1:7" ht="16.5" thickBot="1" x14ac:dyDescent="0.3">
      <c r="A21" s="7" t="s">
        <v>38</v>
      </c>
      <c r="B21" s="11" t="s">
        <v>39</v>
      </c>
      <c r="C21" s="3">
        <v>8922644.9218816087</v>
      </c>
      <c r="D21" s="40">
        <v>2672419.92</v>
      </c>
      <c r="E21" s="28">
        <v>0</v>
      </c>
      <c r="F21" s="29">
        <f>SUM(D21:E21)</f>
        <v>2672419.92</v>
      </c>
      <c r="G21" s="26">
        <f t="shared" si="0"/>
        <v>0.29950983630943812</v>
      </c>
    </row>
    <row r="22" spans="1:7" ht="16.5" thickBot="1" x14ac:dyDescent="0.3">
      <c r="A22" s="7" t="s">
        <v>40</v>
      </c>
      <c r="B22" s="11" t="s">
        <v>41</v>
      </c>
      <c r="C22" s="3">
        <v>4014472.6575153284</v>
      </c>
      <c r="D22" s="40">
        <v>535212.44999999995</v>
      </c>
      <c r="E22" s="28">
        <v>0</v>
      </c>
      <c r="F22" s="29">
        <f>SUM(D22:E22)</f>
        <v>535212.44999999995</v>
      </c>
      <c r="G22" s="26">
        <f t="shared" si="0"/>
        <v>0.13332073616146092</v>
      </c>
    </row>
    <row r="23" spans="1:7" ht="16.5" thickBot="1" x14ac:dyDescent="0.3">
      <c r="A23" s="7" t="s">
        <v>42</v>
      </c>
      <c r="B23" s="11" t="s">
        <v>43</v>
      </c>
      <c r="C23" s="3">
        <v>8693808.775709793</v>
      </c>
      <c r="D23" s="40">
        <v>2392440.8249999997</v>
      </c>
      <c r="E23" s="28">
        <v>1768.25</v>
      </c>
      <c r="F23" s="29">
        <f>SUM(D23:E23)</f>
        <v>2394209.0749999997</v>
      </c>
      <c r="G23" s="26">
        <f t="shared" si="0"/>
        <v>0.27539242428351296</v>
      </c>
    </row>
    <row r="24" spans="1:7" ht="16.5" thickBot="1" x14ac:dyDescent="0.3">
      <c r="A24" s="7" t="s">
        <v>44</v>
      </c>
      <c r="B24" s="11" t="s">
        <v>45</v>
      </c>
      <c r="C24" s="3">
        <v>14507870.234462149</v>
      </c>
      <c r="D24" s="40">
        <v>2351035.9499999993</v>
      </c>
      <c r="E24" s="27">
        <v>0</v>
      </c>
      <c r="F24" s="29">
        <f>SUM(D24:E24)</f>
        <v>2351035.9499999993</v>
      </c>
      <c r="G24" s="26">
        <f t="shared" si="0"/>
        <v>0.16205245235894952</v>
      </c>
    </row>
    <row r="25" spans="1:7" ht="16.5" thickBot="1" x14ac:dyDescent="0.3">
      <c r="A25" s="8" t="s">
        <v>46</v>
      </c>
      <c r="B25" s="12" t="s">
        <v>47</v>
      </c>
      <c r="C25" s="3">
        <v>10337234.137655474</v>
      </c>
      <c r="D25" s="40">
        <v>1239150.46</v>
      </c>
      <c r="E25" s="28">
        <v>0</v>
      </c>
      <c r="F25" s="29">
        <f>SUM(D25:E25)</f>
        <v>1239150.46</v>
      </c>
      <c r="G25" s="26">
        <f t="shared" si="0"/>
        <v>0.11987253490623211</v>
      </c>
    </row>
    <row r="26" spans="1:7" ht="16.5" thickBot="1" x14ac:dyDescent="0.3">
      <c r="A26" s="7" t="s">
        <v>48</v>
      </c>
      <c r="B26" s="11" t="s">
        <v>49</v>
      </c>
      <c r="C26" s="3">
        <v>19055713.835675158</v>
      </c>
      <c r="D26" s="40">
        <v>3554286.9749999996</v>
      </c>
      <c r="E26" s="28">
        <v>0</v>
      </c>
      <c r="F26" s="29">
        <f>SUM(D26:E26)</f>
        <v>3554286.9749999996</v>
      </c>
      <c r="G26" s="26">
        <f t="shared" si="0"/>
        <v>0.18652079925475376</v>
      </c>
    </row>
    <row r="27" spans="1:7" ht="16.5" thickBot="1" x14ac:dyDescent="0.3">
      <c r="A27" s="7" t="s">
        <v>50</v>
      </c>
      <c r="B27" s="11" t="s">
        <v>51</v>
      </c>
      <c r="C27" s="3">
        <v>1240013.6109505803</v>
      </c>
      <c r="D27" s="40">
        <v>519208.14999999991</v>
      </c>
      <c r="E27" s="28">
        <v>0</v>
      </c>
      <c r="F27" s="29">
        <f>SUM(D27:E27)</f>
        <v>519208.14999999991</v>
      </c>
      <c r="G27" s="26">
        <f t="shared" si="0"/>
        <v>0.41871165398094368</v>
      </c>
    </row>
    <row r="28" spans="1:7" ht="16.5" thickBot="1" x14ac:dyDescent="0.3">
      <c r="A28" s="7" t="s">
        <v>52</v>
      </c>
      <c r="B28" s="11" t="s">
        <v>53</v>
      </c>
      <c r="C28" s="3">
        <v>2522054.9186040615</v>
      </c>
      <c r="D28" s="40">
        <v>620185.19999999984</v>
      </c>
      <c r="E28" s="28">
        <v>0</v>
      </c>
      <c r="F28" s="29">
        <f>SUM(D28:E28)</f>
        <v>620185.19999999984</v>
      </c>
      <c r="G28" s="26">
        <f t="shared" si="0"/>
        <v>0.24590471659644419</v>
      </c>
    </row>
    <row r="29" spans="1:7" ht="16.5" thickBot="1" x14ac:dyDescent="0.3">
      <c r="A29" s="7" t="s">
        <v>54</v>
      </c>
      <c r="B29" s="13" t="s">
        <v>55</v>
      </c>
      <c r="C29" s="3">
        <v>8534419.1930710562</v>
      </c>
      <c r="D29" s="40">
        <v>2688572.1</v>
      </c>
      <c r="E29" s="28">
        <v>0</v>
      </c>
      <c r="F29" s="29">
        <f>SUM(D29:E29)</f>
        <v>2688572.1</v>
      </c>
      <c r="G29" s="26">
        <f t="shared" si="0"/>
        <v>0.31502695604439074</v>
      </c>
    </row>
    <row r="30" spans="1:7" ht="16.5" thickBot="1" x14ac:dyDescent="0.3">
      <c r="A30" s="7" t="s">
        <v>56</v>
      </c>
      <c r="B30" s="11" t="s">
        <v>57</v>
      </c>
      <c r="C30" s="3">
        <v>1705565.4278240248</v>
      </c>
      <c r="D30" s="40">
        <v>593266</v>
      </c>
      <c r="E30" s="28">
        <v>0</v>
      </c>
      <c r="F30" s="29">
        <f>SUM(D30:E30)</f>
        <v>593266</v>
      </c>
      <c r="G30" s="26">
        <f t="shared" si="0"/>
        <v>0.34784124391926374</v>
      </c>
    </row>
    <row r="31" spans="1:7" ht="16.5" thickBot="1" x14ac:dyDescent="0.3">
      <c r="A31" s="7" t="s">
        <v>58</v>
      </c>
      <c r="B31" s="11" t="s">
        <v>13</v>
      </c>
      <c r="C31" s="3">
        <v>4339540.6746512959</v>
      </c>
      <c r="D31" s="40">
        <v>2009193.88</v>
      </c>
      <c r="E31" s="27">
        <v>0</v>
      </c>
      <c r="F31" s="29">
        <f>SUM(D31:E31)</f>
        <v>2009193.88</v>
      </c>
      <c r="G31" s="26">
        <f t="shared" si="0"/>
        <v>0.46299690004897781</v>
      </c>
    </row>
    <row r="32" spans="1:7" ht="16.5" thickBot="1" x14ac:dyDescent="0.3">
      <c r="A32" s="7" t="s">
        <v>59</v>
      </c>
      <c r="B32" s="11" t="s">
        <v>60</v>
      </c>
      <c r="C32" s="3">
        <v>8818639.5570554286</v>
      </c>
      <c r="D32" s="40">
        <v>2634704.0000000005</v>
      </c>
      <c r="E32" s="27">
        <v>0</v>
      </c>
      <c r="F32" s="29">
        <f>SUM(D32:E32)</f>
        <v>2634704.0000000005</v>
      </c>
      <c r="G32" s="26">
        <f t="shared" si="0"/>
        <v>0.29876535750824318</v>
      </c>
    </row>
    <row r="33" spans="1:9" ht="16.5" thickBot="1" x14ac:dyDescent="0.3">
      <c r="A33" s="7" t="s">
        <v>61</v>
      </c>
      <c r="B33" s="11" t="s">
        <v>62</v>
      </c>
      <c r="C33" s="3">
        <v>5199142.2455037311</v>
      </c>
      <c r="D33" s="40">
        <v>1346771.3000000003</v>
      </c>
      <c r="E33" s="28">
        <v>19948.760999999999</v>
      </c>
      <c r="F33" s="29">
        <f>SUM(D33:E33)</f>
        <v>1366720.0610000002</v>
      </c>
      <c r="G33" s="26">
        <f t="shared" si="0"/>
        <v>0.26287414278421656</v>
      </c>
    </row>
    <row r="34" spans="1:9" ht="16.5" thickBot="1" x14ac:dyDescent="0.3">
      <c r="A34" s="7" t="s">
        <v>63</v>
      </c>
      <c r="B34" s="11" t="s">
        <v>64</v>
      </c>
      <c r="C34" s="3">
        <v>129619.77623424199</v>
      </c>
      <c r="D34" s="40">
        <v>74812.7</v>
      </c>
      <c r="E34" s="27">
        <v>0</v>
      </c>
      <c r="F34" s="29">
        <f>SUM(D34:E34)</f>
        <v>74812.7</v>
      </c>
      <c r="G34" s="26">
        <f t="shared" si="0"/>
        <v>0.57717041468118613</v>
      </c>
    </row>
    <row r="35" spans="1:9" ht="16.5" thickBot="1" x14ac:dyDescent="0.3">
      <c r="A35" s="7" t="s">
        <v>65</v>
      </c>
      <c r="B35" s="11" t="s">
        <v>66</v>
      </c>
      <c r="C35" s="3">
        <v>968747.47374776902</v>
      </c>
      <c r="D35" s="40">
        <v>247592.8</v>
      </c>
      <c r="E35" s="27">
        <v>0</v>
      </c>
      <c r="F35" s="29">
        <f>SUM(D35:E35)</f>
        <v>247592.8</v>
      </c>
      <c r="G35" s="26">
        <f t="shared" si="0"/>
        <v>0.25558033100426464</v>
      </c>
    </row>
    <row r="36" spans="1:9" ht="16.5" thickBot="1" x14ac:dyDescent="0.3">
      <c r="A36" s="7" t="s">
        <v>67</v>
      </c>
      <c r="B36" s="11" t="s">
        <v>68</v>
      </c>
      <c r="C36" s="3">
        <v>2112174.562183605</v>
      </c>
      <c r="D36" s="40">
        <v>1050462.55</v>
      </c>
      <c r="E36" s="27">
        <v>0</v>
      </c>
      <c r="F36" s="29">
        <f>SUM(D36:E36)</f>
        <v>1050462.55</v>
      </c>
      <c r="G36" s="26">
        <f t="shared" si="0"/>
        <v>0.49733699515536844</v>
      </c>
    </row>
    <row r="37" spans="1:9" ht="16.5" thickBot="1" x14ac:dyDescent="0.3">
      <c r="A37" s="7" t="s">
        <v>69</v>
      </c>
      <c r="B37" s="11" t="s">
        <v>70</v>
      </c>
      <c r="C37" s="3">
        <v>929967.10384967702</v>
      </c>
      <c r="D37" s="40">
        <v>301284.34999999998</v>
      </c>
      <c r="E37" s="27">
        <v>0</v>
      </c>
      <c r="F37" s="29">
        <f>SUM(D37:E37)</f>
        <v>301284.34999999998</v>
      </c>
      <c r="G37" s="26">
        <f t="shared" si="0"/>
        <v>0.32397312631039105</v>
      </c>
    </row>
    <row r="38" spans="1:9" ht="16.5" thickBot="1" x14ac:dyDescent="0.3">
      <c r="A38" s="7" t="s">
        <v>71</v>
      </c>
      <c r="B38" s="11" t="s">
        <v>72</v>
      </c>
      <c r="C38" s="3">
        <v>2473117.3014673973</v>
      </c>
      <c r="D38" s="40">
        <v>222862.12499999991</v>
      </c>
      <c r="E38" s="28">
        <v>0</v>
      </c>
      <c r="F38" s="29">
        <f>SUM(D38:E38)</f>
        <v>222862.12499999991</v>
      </c>
      <c r="G38" s="26">
        <f t="shared" si="0"/>
        <v>9.0113851400322617E-2</v>
      </c>
    </row>
    <row r="39" spans="1:9" ht="16.5" thickBot="1" x14ac:dyDescent="0.3">
      <c r="A39" s="7" t="s">
        <v>73</v>
      </c>
      <c r="B39" s="11" t="s">
        <v>74</v>
      </c>
      <c r="C39" s="3">
        <v>20233196.33266715</v>
      </c>
      <c r="D39" s="40">
        <v>6838477.2700000005</v>
      </c>
      <c r="E39" s="27">
        <v>0</v>
      </c>
      <c r="F39" s="29">
        <f>SUM(D39:E39)</f>
        <v>6838477.2700000005</v>
      </c>
      <c r="G39" s="26">
        <f t="shared" si="0"/>
        <v>0.33798304319120642</v>
      </c>
    </row>
    <row r="40" spans="1:9" ht="16.5" thickBot="1" x14ac:dyDescent="0.3">
      <c r="A40" s="7" t="s">
        <v>75</v>
      </c>
      <c r="B40" s="11" t="s">
        <v>76</v>
      </c>
      <c r="C40" s="3">
        <v>13600966.439363094</v>
      </c>
      <c r="D40" s="40">
        <v>3848895.5639999998</v>
      </c>
      <c r="E40" s="27">
        <v>0</v>
      </c>
      <c r="F40" s="29">
        <f>SUM(D40:E40)</f>
        <v>3848895.5639999998</v>
      </c>
      <c r="G40" s="26">
        <f t="shared" si="0"/>
        <v>0.2829869172282316</v>
      </c>
    </row>
    <row r="41" spans="1:9" ht="16.5" thickBot="1" x14ac:dyDescent="0.3">
      <c r="A41" s="7" t="s">
        <v>77</v>
      </c>
      <c r="B41" s="11" t="s">
        <v>78</v>
      </c>
      <c r="C41" s="3">
        <v>9450275.5581242386</v>
      </c>
      <c r="D41" s="40">
        <v>773362.42999999993</v>
      </c>
      <c r="E41" s="27">
        <v>0</v>
      </c>
      <c r="F41" s="29">
        <f>SUM(D41:E41)</f>
        <v>773362.42999999993</v>
      </c>
      <c r="G41" s="26">
        <f t="shared" si="0"/>
        <v>8.1834907907542831E-2</v>
      </c>
    </row>
    <row r="42" spans="1:9" ht="16.5" thickBot="1" x14ac:dyDescent="0.3">
      <c r="A42" s="7" t="s">
        <v>79</v>
      </c>
      <c r="B42" s="11" t="s">
        <v>80</v>
      </c>
      <c r="C42" s="3">
        <v>8049062.6112401234</v>
      </c>
      <c r="D42" s="40">
        <v>1357045.2850000004</v>
      </c>
      <c r="E42" s="28">
        <v>0</v>
      </c>
      <c r="F42" s="29">
        <f>SUM(D42:E42)</f>
        <v>1357045.2850000004</v>
      </c>
      <c r="G42" s="26">
        <f t="shared" si="0"/>
        <v>0.16859668641475753</v>
      </c>
    </row>
    <row r="43" spans="1:9" ht="16.5" thickBot="1" x14ac:dyDescent="0.3">
      <c r="A43" s="7" t="s">
        <v>81</v>
      </c>
      <c r="B43" s="11" t="s">
        <v>82</v>
      </c>
      <c r="C43" s="3">
        <v>994458.11825006618</v>
      </c>
      <c r="D43" s="40">
        <v>155665.05000000002</v>
      </c>
      <c r="E43" s="28">
        <v>0</v>
      </c>
      <c r="F43" s="29">
        <f>SUM(D43:E43)</f>
        <v>155665.05000000002</v>
      </c>
      <c r="G43" s="26">
        <f t="shared" si="0"/>
        <v>0.15653253479786719</v>
      </c>
    </row>
    <row r="44" spans="1:9" ht="16.5" thickBot="1" x14ac:dyDescent="0.3">
      <c r="A44" s="7" t="s">
        <v>83</v>
      </c>
      <c r="B44" s="11" t="s">
        <v>84</v>
      </c>
      <c r="C44" s="3">
        <v>607079.26415491465</v>
      </c>
      <c r="D44" s="40">
        <v>82508.45</v>
      </c>
      <c r="E44" s="27">
        <v>0</v>
      </c>
      <c r="F44" s="29">
        <f>SUM(D44:E44)</f>
        <v>82508.45</v>
      </c>
      <c r="G44" s="26">
        <f t="shared" si="0"/>
        <v>0.13591050604381286</v>
      </c>
    </row>
    <row r="45" spans="1:9" ht="16.5" thickBot="1" x14ac:dyDescent="0.3">
      <c r="A45" s="7" t="s">
        <v>85</v>
      </c>
      <c r="B45" s="11" t="s">
        <v>86</v>
      </c>
      <c r="C45" s="3">
        <v>12751351.465494692</v>
      </c>
      <c r="D45" s="40">
        <v>2318259.86</v>
      </c>
      <c r="E45" s="28">
        <v>5382.3</v>
      </c>
      <c r="F45" s="29">
        <f>SUM(D45:E45)</f>
        <v>2323642.1599999997</v>
      </c>
      <c r="G45" s="26">
        <f t="shared" si="0"/>
        <v>0.18222712833912569</v>
      </c>
      <c r="I45" s="38"/>
    </row>
    <row r="46" spans="1:9" ht="16.5" thickBot="1" x14ac:dyDescent="0.3">
      <c r="A46" s="7" t="s">
        <v>87</v>
      </c>
      <c r="B46" s="11" t="s">
        <v>88</v>
      </c>
      <c r="C46" s="3">
        <v>1764820.0985900774</v>
      </c>
      <c r="D46" s="40">
        <v>216717.59999999983</v>
      </c>
      <c r="E46" s="28">
        <v>7339.5</v>
      </c>
      <c r="F46" s="29">
        <f>SUM(D46:E46)</f>
        <v>224057.09999999983</v>
      </c>
      <c r="G46" s="26">
        <f t="shared" si="0"/>
        <v>0.12695747299058982</v>
      </c>
      <c r="I46" s="38"/>
    </row>
    <row r="47" spans="1:9" ht="16.5" thickBot="1" x14ac:dyDescent="0.3">
      <c r="A47" s="8" t="s">
        <v>89</v>
      </c>
      <c r="B47" s="12" t="s">
        <v>90</v>
      </c>
      <c r="C47" s="4">
        <v>1853.1209776709393</v>
      </c>
      <c r="D47" s="40">
        <v>0</v>
      </c>
      <c r="E47" s="27">
        <v>0</v>
      </c>
      <c r="F47" s="29">
        <f t="shared" ref="F27:F47" si="1">SUM(D47:E47)</f>
        <v>0</v>
      </c>
      <c r="G47" s="26">
        <f t="shared" si="0"/>
        <v>0</v>
      </c>
      <c r="I47" s="38"/>
    </row>
    <row r="48" spans="1:9" ht="16.5" thickBot="1" x14ac:dyDescent="0.3">
      <c r="A48" s="7" t="s">
        <v>91</v>
      </c>
      <c r="B48" s="11" t="s">
        <v>92</v>
      </c>
      <c r="C48" s="3">
        <v>1766907.2357548648</v>
      </c>
      <c r="D48" s="40">
        <v>444324.63999999996</v>
      </c>
      <c r="E48" s="28">
        <v>3825.5</v>
      </c>
      <c r="F48" s="29">
        <f>SUM(D48:E48)</f>
        <v>448150.13999999996</v>
      </c>
      <c r="G48" s="26">
        <f t="shared" si="0"/>
        <v>0.25363535274025834</v>
      </c>
      <c r="I48" s="38"/>
    </row>
    <row r="49" spans="1:9" ht="16.5" thickBot="1" x14ac:dyDescent="0.3">
      <c r="A49" s="7" t="s">
        <v>93</v>
      </c>
      <c r="B49" s="11" t="s">
        <v>94</v>
      </c>
      <c r="C49" s="3">
        <v>334788.83858479484</v>
      </c>
      <c r="D49" s="40">
        <v>175960.85</v>
      </c>
      <c r="E49" s="27">
        <v>0</v>
      </c>
      <c r="F49" s="29">
        <f>SUM(D49:E49)</f>
        <v>175960.85</v>
      </c>
      <c r="G49" s="26">
        <f t="shared" si="0"/>
        <v>0.52558756362313108</v>
      </c>
      <c r="I49" s="38"/>
    </row>
    <row r="50" spans="1:9" ht="16.5" thickBot="1" x14ac:dyDescent="0.3">
      <c r="A50" s="7" t="s">
        <v>95</v>
      </c>
      <c r="B50" s="11" t="s">
        <v>96</v>
      </c>
      <c r="C50" s="3">
        <v>14288168.123168536</v>
      </c>
      <c r="D50" s="40">
        <v>4586233.3999999985</v>
      </c>
      <c r="E50" s="31">
        <v>0</v>
      </c>
      <c r="F50" s="29">
        <f>SUM(D50:E50)</f>
        <v>4586233.3999999985</v>
      </c>
      <c r="G50" s="26">
        <f t="shared" si="0"/>
        <v>0.32098120350105164</v>
      </c>
      <c r="I50" s="38"/>
    </row>
    <row r="51" spans="1:9" ht="16.5" thickBot="1" x14ac:dyDescent="0.3">
      <c r="A51" s="7" t="s">
        <v>97</v>
      </c>
      <c r="B51" s="11" t="s">
        <v>98</v>
      </c>
      <c r="C51" s="3">
        <v>2911131.534998998</v>
      </c>
      <c r="D51" s="40">
        <v>511773.64999999997</v>
      </c>
      <c r="E51" s="28">
        <v>0</v>
      </c>
      <c r="F51" s="29">
        <f>SUM(D51:E51)</f>
        <v>511773.64999999997</v>
      </c>
      <c r="G51" s="26">
        <f t="shared" si="0"/>
        <v>0.17579887540195813</v>
      </c>
      <c r="I51" s="38"/>
    </row>
    <row r="52" spans="1:9" ht="16.5" thickBot="1" x14ac:dyDescent="0.3">
      <c r="A52" s="7" t="s">
        <v>99</v>
      </c>
      <c r="B52" s="11" t="s">
        <v>100</v>
      </c>
      <c r="C52" s="3">
        <v>4854236.3747119838</v>
      </c>
      <c r="D52" s="40">
        <v>949001.7</v>
      </c>
      <c r="E52" s="27">
        <v>0</v>
      </c>
      <c r="F52" s="29">
        <f>SUM(D52:E52)</f>
        <v>949001.7</v>
      </c>
      <c r="G52" s="26">
        <f t="shared" si="0"/>
        <v>0.19549968867272291</v>
      </c>
      <c r="I52" s="38"/>
    </row>
    <row r="53" spans="1:9" ht="16.5" thickBot="1" x14ac:dyDescent="0.3">
      <c r="A53" s="7" t="s">
        <v>101</v>
      </c>
      <c r="B53" s="11" t="s">
        <v>102</v>
      </c>
      <c r="C53" s="3">
        <v>14361142.219747405</v>
      </c>
      <c r="D53" s="40">
        <v>3248091.9074999997</v>
      </c>
      <c r="E53" s="27">
        <v>0</v>
      </c>
      <c r="F53" s="29">
        <f>SUM(D53:E53)</f>
        <v>3248091.9074999997</v>
      </c>
      <c r="G53" s="26">
        <f t="shared" si="0"/>
        <v>0.22617225411455674</v>
      </c>
      <c r="I53" s="38"/>
    </row>
    <row r="54" spans="1:9" ht="16.5" thickBot="1" x14ac:dyDescent="0.3">
      <c r="A54" s="7" t="s">
        <v>103</v>
      </c>
      <c r="B54" s="11" t="s">
        <v>104</v>
      </c>
      <c r="C54" s="3">
        <v>5863101.1509660129</v>
      </c>
      <c r="D54" s="40">
        <v>971871.45000000007</v>
      </c>
      <c r="E54" s="28">
        <v>77795.274899999989</v>
      </c>
      <c r="F54" s="29">
        <f>SUM(D54:E54)</f>
        <v>1049666.7249</v>
      </c>
      <c r="G54" s="26">
        <f t="shared" si="0"/>
        <v>0.17902927100738411</v>
      </c>
      <c r="I54" s="38"/>
    </row>
    <row r="55" spans="1:9" ht="16.5" thickBot="1" x14ac:dyDescent="0.3">
      <c r="A55" s="7" t="s">
        <v>105</v>
      </c>
      <c r="B55" s="11" t="s">
        <v>106</v>
      </c>
      <c r="C55" s="3">
        <v>1891966.0679967259</v>
      </c>
      <c r="D55" s="40">
        <v>921453.05</v>
      </c>
      <c r="E55" s="27">
        <v>0</v>
      </c>
      <c r="F55" s="29">
        <f>SUM(D55:E55)</f>
        <v>921453.05</v>
      </c>
      <c r="G55" s="26">
        <f t="shared" si="0"/>
        <v>0.48703465965204334</v>
      </c>
      <c r="I55" s="38"/>
    </row>
    <row r="56" spans="1:9" ht="16.5" thickBot="1" x14ac:dyDescent="0.3">
      <c r="A56" s="7" t="s">
        <v>107</v>
      </c>
      <c r="B56" s="11" t="s">
        <v>108</v>
      </c>
      <c r="C56" s="3">
        <v>135528.58898367689</v>
      </c>
      <c r="D56" s="40">
        <v>74879.25</v>
      </c>
      <c r="E56" s="27">
        <v>0</v>
      </c>
      <c r="F56" s="29">
        <f>SUM(D56:E56)</f>
        <v>74879.25</v>
      </c>
      <c r="G56" s="26">
        <f t="shared" si="0"/>
        <v>0.55249782028660011</v>
      </c>
      <c r="I56" s="38"/>
    </row>
    <row r="57" spans="1:9" ht="16.5" thickBot="1" x14ac:dyDescent="0.3">
      <c r="A57" s="7" t="s">
        <v>109</v>
      </c>
      <c r="B57" s="11" t="s">
        <v>110</v>
      </c>
      <c r="C57" s="3">
        <v>10865484.698411897</v>
      </c>
      <c r="D57" s="40">
        <v>2481752.4900000002</v>
      </c>
      <c r="E57" s="28">
        <v>2446.5</v>
      </c>
      <c r="F57" s="29">
        <f>SUM(D57:E57)</f>
        <v>2484198.9900000002</v>
      </c>
      <c r="G57" s="26">
        <f t="shared" si="0"/>
        <v>0.22863213735537188</v>
      </c>
      <c r="I57" s="38"/>
    </row>
    <row r="58" spans="1:9" ht="16.5" thickBot="1" x14ac:dyDescent="0.3">
      <c r="A58" s="7" t="s">
        <v>111</v>
      </c>
      <c r="B58" s="11" t="s">
        <v>112</v>
      </c>
      <c r="C58" s="3">
        <v>594876.46305903804</v>
      </c>
      <c r="D58" s="40">
        <v>51373.7</v>
      </c>
      <c r="E58" s="27">
        <v>0</v>
      </c>
      <c r="F58" s="29">
        <f>SUM(D58:E58)</f>
        <v>51373.7</v>
      </c>
      <c r="G58" s="26">
        <f t="shared" si="0"/>
        <v>8.6360283504613056E-2</v>
      </c>
    </row>
    <row r="59" spans="1:9" ht="16.5" thickBot="1" x14ac:dyDescent="0.3">
      <c r="A59" s="7" t="s">
        <v>113</v>
      </c>
      <c r="B59" s="11" t="s">
        <v>114</v>
      </c>
      <c r="C59" s="3">
        <v>2418017.1037607202</v>
      </c>
      <c r="D59" s="40">
        <v>393507.9</v>
      </c>
      <c r="E59" s="28">
        <v>0</v>
      </c>
      <c r="F59" s="29">
        <f>SUM(D59:E59)</f>
        <v>393507.9</v>
      </c>
      <c r="G59" s="26">
        <f t="shared" si="0"/>
        <v>0.16273991585418512</v>
      </c>
    </row>
    <row r="60" spans="1:9" ht="16.5" thickBot="1" x14ac:dyDescent="0.3">
      <c r="A60" s="7" t="s">
        <v>115</v>
      </c>
      <c r="B60" s="11" t="s">
        <v>116</v>
      </c>
      <c r="C60" s="3">
        <v>17996939.697277535</v>
      </c>
      <c r="D60" s="40">
        <v>5897786.375</v>
      </c>
      <c r="E60" s="27">
        <v>0</v>
      </c>
      <c r="F60" s="29">
        <f>SUM(D60:E60)</f>
        <v>5897786.375</v>
      </c>
      <c r="G60" s="26">
        <f t="shared" si="0"/>
        <v>0.32771051491005332</v>
      </c>
    </row>
    <row r="61" spans="1:9" ht="16.5" thickBot="1" x14ac:dyDescent="0.3">
      <c r="A61" s="7" t="s">
        <v>117</v>
      </c>
      <c r="B61" s="11" t="s">
        <v>118</v>
      </c>
      <c r="C61" s="3">
        <v>1286007.9332880916</v>
      </c>
      <c r="D61" s="40">
        <v>255705.75000000006</v>
      </c>
      <c r="E61" s="28">
        <v>6223.9</v>
      </c>
      <c r="F61" s="29">
        <f>SUM(D61:E61)</f>
        <v>261929.65000000005</v>
      </c>
      <c r="G61" s="26">
        <f t="shared" si="0"/>
        <v>0.20367654290459386</v>
      </c>
    </row>
    <row r="62" spans="1:9" ht="16.5" thickBot="1" x14ac:dyDescent="0.3">
      <c r="A62" s="7" t="s">
        <v>119</v>
      </c>
      <c r="B62" s="11" t="s">
        <v>120</v>
      </c>
      <c r="C62" s="3">
        <v>4101682.2435315847</v>
      </c>
      <c r="D62" s="40">
        <v>886096.32499999995</v>
      </c>
      <c r="E62" s="28">
        <v>3825.5</v>
      </c>
      <c r="F62" s="29">
        <f>SUM(D62:E62)</f>
        <v>889921.82499999995</v>
      </c>
      <c r="G62" s="26">
        <f t="shared" si="0"/>
        <v>0.21696508216925389</v>
      </c>
    </row>
    <row r="63" spans="1:9" ht="16.5" thickBot="1" x14ac:dyDescent="0.3">
      <c r="A63" s="7" t="s">
        <v>121</v>
      </c>
      <c r="B63" s="11" t="s">
        <v>122</v>
      </c>
      <c r="C63" s="3">
        <v>2354628.5576791982</v>
      </c>
      <c r="D63" s="40">
        <v>77641.649999999994</v>
      </c>
      <c r="E63" s="28">
        <v>0</v>
      </c>
      <c r="F63" s="29">
        <f>SUM(D63:E63)</f>
        <v>77641.649999999994</v>
      </c>
      <c r="G63" s="26">
        <f t="shared" si="0"/>
        <v>3.2974054335145851E-2</v>
      </c>
    </row>
    <row r="64" spans="1:9" ht="16.5" thickBot="1" x14ac:dyDescent="0.3">
      <c r="A64" s="7" t="s">
        <v>123</v>
      </c>
      <c r="B64" s="11" t="s">
        <v>124</v>
      </c>
      <c r="C64" s="3">
        <v>23444364.947430912</v>
      </c>
      <c r="D64" s="40">
        <v>7675682.0200000005</v>
      </c>
      <c r="E64" s="27">
        <v>0</v>
      </c>
      <c r="F64" s="29">
        <f>SUM(D64:E64)</f>
        <v>7675682.0200000005</v>
      </c>
      <c r="G64" s="26">
        <f t="shared" si="0"/>
        <v>0.32739986931661885</v>
      </c>
    </row>
    <row r="65" spans="1:7" ht="16.5" thickBot="1" x14ac:dyDescent="0.3">
      <c r="A65" s="7" t="s">
        <v>125</v>
      </c>
      <c r="B65" s="11" t="s">
        <v>126</v>
      </c>
      <c r="C65" s="3">
        <v>3252023.5831295685</v>
      </c>
      <c r="D65" s="40">
        <v>647639.75</v>
      </c>
      <c r="E65" s="27">
        <v>0</v>
      </c>
      <c r="F65" s="29">
        <f>SUM(D65:E65)</f>
        <v>647639.75</v>
      </c>
      <c r="G65" s="26">
        <f t="shared" si="0"/>
        <v>0.19914977042594112</v>
      </c>
    </row>
    <row r="66" spans="1:7" ht="16.5" thickBot="1" x14ac:dyDescent="0.3">
      <c r="A66" s="7" t="s">
        <v>127</v>
      </c>
      <c r="B66" s="11" t="s">
        <v>128</v>
      </c>
      <c r="C66" s="3">
        <v>2732581.2799787489</v>
      </c>
      <c r="D66" s="40">
        <v>438315.44999999995</v>
      </c>
      <c r="E66" s="27">
        <v>0</v>
      </c>
      <c r="F66" s="29">
        <f>SUM(D66:E66)</f>
        <v>438315.44999999995</v>
      </c>
      <c r="G66" s="26">
        <f t="shared" si="0"/>
        <v>0.16040344461534506</v>
      </c>
    </row>
    <row r="67" spans="1:7" ht="16.5" thickBot="1" x14ac:dyDescent="0.3">
      <c r="A67" s="7" t="s">
        <v>129</v>
      </c>
      <c r="B67" s="11" t="s">
        <v>130</v>
      </c>
      <c r="C67" s="3">
        <v>5440818.7587695308</v>
      </c>
      <c r="D67" s="40">
        <v>1571003.175</v>
      </c>
      <c r="E67" s="27">
        <v>0</v>
      </c>
      <c r="F67" s="29">
        <f>SUM(D67:E67)</f>
        <v>1571003.175</v>
      </c>
      <c r="G67" s="26">
        <f t="shared" si="0"/>
        <v>0.28874389033228715</v>
      </c>
    </row>
    <row r="68" spans="1:7" ht="16.5" thickBot="1" x14ac:dyDescent="0.3">
      <c r="A68" s="7" t="s">
        <v>131</v>
      </c>
      <c r="B68" s="11" t="s">
        <v>132</v>
      </c>
      <c r="C68" s="3">
        <v>240189.6910338632</v>
      </c>
      <c r="D68" s="40">
        <v>53737.5</v>
      </c>
      <c r="E68" s="28">
        <v>3669.75</v>
      </c>
      <c r="F68" s="29">
        <f>SUM(D68:E68)</f>
        <v>57407.25</v>
      </c>
      <c r="G68" s="26">
        <f t="shared" ref="G68:G89" si="2">F68/C68</f>
        <v>0.23900796804766455</v>
      </c>
    </row>
    <row r="69" spans="1:7" ht="16.5" thickBot="1" x14ac:dyDescent="0.3">
      <c r="A69" s="7" t="s">
        <v>133</v>
      </c>
      <c r="B69" s="11" t="s">
        <v>134</v>
      </c>
      <c r="C69" s="3">
        <v>2819575.893725981</v>
      </c>
      <c r="D69" s="40">
        <v>531645.95000000007</v>
      </c>
      <c r="E69" s="27">
        <v>0</v>
      </c>
      <c r="F69" s="29">
        <f>SUM(D69:E69)</f>
        <v>531645.95000000007</v>
      </c>
      <c r="G69" s="26">
        <f t="shared" si="2"/>
        <v>0.18855528988703568</v>
      </c>
    </row>
    <row r="70" spans="1:7" ht="16.5" thickBot="1" x14ac:dyDescent="0.3">
      <c r="A70" s="7" t="s">
        <v>135</v>
      </c>
      <c r="B70" s="11" t="s">
        <v>136</v>
      </c>
      <c r="C70" s="3">
        <v>12387.958144151544</v>
      </c>
      <c r="D70" s="40">
        <v>0</v>
      </c>
      <c r="E70" s="27">
        <v>0</v>
      </c>
      <c r="F70" s="29">
        <f t="shared" ref="F70:F90" si="3">SUM(D70:E70)</f>
        <v>0</v>
      </c>
      <c r="G70" s="26">
        <f t="shared" si="2"/>
        <v>0</v>
      </c>
    </row>
    <row r="71" spans="1:7" ht="16.5" thickBot="1" x14ac:dyDescent="0.3">
      <c r="A71" s="7" t="s">
        <v>137</v>
      </c>
      <c r="B71" s="11" t="s">
        <v>138</v>
      </c>
      <c r="C71" s="3">
        <v>2281644.7620818028</v>
      </c>
      <c r="D71" s="40">
        <v>628609.59999999986</v>
      </c>
      <c r="E71" s="28">
        <v>46731.75</v>
      </c>
      <c r="F71" s="29">
        <f>SUM(D71:E71)</f>
        <v>675341.34999999986</v>
      </c>
      <c r="G71" s="26">
        <f t="shared" si="2"/>
        <v>0.29598882403753751</v>
      </c>
    </row>
    <row r="72" spans="1:7" ht="16.5" thickBot="1" x14ac:dyDescent="0.3">
      <c r="A72" s="7" t="s">
        <v>139</v>
      </c>
      <c r="B72" s="11" t="s">
        <v>140</v>
      </c>
      <c r="C72" s="3">
        <v>9721558.6623395383</v>
      </c>
      <c r="D72" s="40">
        <v>2815919.4999999995</v>
      </c>
      <c r="E72" s="28">
        <v>0</v>
      </c>
      <c r="F72" s="29">
        <f>SUM(D72:E72)</f>
        <v>2815919.4999999995</v>
      </c>
      <c r="G72" s="26">
        <f t="shared" si="2"/>
        <v>0.28965720393259814</v>
      </c>
    </row>
    <row r="73" spans="1:7" ht="16.5" thickBot="1" x14ac:dyDescent="0.3">
      <c r="A73" s="7" t="s">
        <v>141</v>
      </c>
      <c r="B73" s="11" t="s">
        <v>142</v>
      </c>
      <c r="C73" s="3">
        <v>875206.87534254999</v>
      </c>
      <c r="D73" s="40">
        <v>87167.22500000002</v>
      </c>
      <c r="E73" s="28">
        <v>29477.5</v>
      </c>
      <c r="F73" s="29">
        <f>SUM(D73:E73)</f>
        <v>116644.72500000002</v>
      </c>
      <c r="G73" s="26">
        <f t="shared" si="2"/>
        <v>0.13327674665986378</v>
      </c>
    </row>
    <row r="74" spans="1:7" ht="16.5" thickBot="1" x14ac:dyDescent="0.3">
      <c r="A74" s="7" t="s">
        <v>143</v>
      </c>
      <c r="B74" s="11" t="s">
        <v>144</v>
      </c>
      <c r="C74" s="3">
        <v>2491.0990913400797</v>
      </c>
      <c r="D74" s="40">
        <v>0</v>
      </c>
      <c r="E74" s="28">
        <v>1223.25</v>
      </c>
      <c r="F74" s="29">
        <f>SUM(D74:E74)</f>
        <v>1223.25</v>
      </c>
      <c r="G74" s="26">
        <f t="shared" si="2"/>
        <v>0.49104831046361797</v>
      </c>
    </row>
    <row r="75" spans="1:7" ht="16.5" thickBot="1" x14ac:dyDescent="0.3">
      <c r="A75" s="7" t="s">
        <v>145</v>
      </c>
      <c r="B75" s="11" t="s">
        <v>146</v>
      </c>
      <c r="C75" s="3">
        <v>1547828.4438013283</v>
      </c>
      <c r="D75" s="40">
        <v>326587</v>
      </c>
      <c r="E75" s="28">
        <v>0</v>
      </c>
      <c r="F75" s="29">
        <f>SUM(D75:E75)</f>
        <v>326587</v>
      </c>
      <c r="G75" s="26">
        <f t="shared" si="2"/>
        <v>0.21099689782023356</v>
      </c>
    </row>
    <row r="76" spans="1:7" ht="16.5" thickBot="1" x14ac:dyDescent="0.3">
      <c r="A76" s="7" t="s">
        <v>147</v>
      </c>
      <c r="B76" s="11" t="s">
        <v>148</v>
      </c>
      <c r="C76" s="3">
        <v>3530982.0708643007</v>
      </c>
      <c r="D76" s="40">
        <v>427539.07500000001</v>
      </c>
      <c r="E76" s="28">
        <v>0</v>
      </c>
      <c r="F76" s="29">
        <f>SUM(D76:E76)</f>
        <v>427539.07500000001</v>
      </c>
      <c r="G76" s="26">
        <f t="shared" si="2"/>
        <v>0.12108219934839504</v>
      </c>
    </row>
    <row r="77" spans="1:7" ht="16.5" thickBot="1" x14ac:dyDescent="0.3">
      <c r="A77" s="7" t="s">
        <v>149</v>
      </c>
      <c r="B77" s="11" t="s">
        <v>150</v>
      </c>
      <c r="C77" s="3">
        <v>6593405.9127643127</v>
      </c>
      <c r="D77" s="40">
        <v>1645679.2799999998</v>
      </c>
      <c r="E77" s="28">
        <v>1256.95</v>
      </c>
      <c r="F77" s="29">
        <f>SUM(D77:E77)</f>
        <v>1646936.2299999997</v>
      </c>
      <c r="G77" s="26">
        <f t="shared" si="2"/>
        <v>0.24978535400219504</v>
      </c>
    </row>
    <row r="78" spans="1:7" ht="16.5" thickBot="1" x14ac:dyDescent="0.3">
      <c r="A78" s="7" t="s">
        <v>151</v>
      </c>
      <c r="B78" s="11" t="s">
        <v>152</v>
      </c>
      <c r="C78" s="3">
        <v>51018.109640396542</v>
      </c>
      <c r="D78" s="40">
        <v>0</v>
      </c>
      <c r="E78" s="28">
        <v>0</v>
      </c>
      <c r="F78" s="29">
        <f>SUM(D78:E78)</f>
        <v>0</v>
      </c>
      <c r="G78" s="26">
        <f t="shared" si="2"/>
        <v>0</v>
      </c>
    </row>
    <row r="79" spans="1:7" ht="16.5" thickBot="1" x14ac:dyDescent="0.3">
      <c r="A79" s="7" t="s">
        <v>153</v>
      </c>
      <c r="B79" s="11" t="s">
        <v>154</v>
      </c>
      <c r="C79" s="3">
        <v>2953135.977020992</v>
      </c>
      <c r="D79" s="40">
        <v>271830.69</v>
      </c>
      <c r="E79" s="27">
        <v>0</v>
      </c>
      <c r="F79" s="29">
        <f>SUM(D79:E79)</f>
        <v>271830.69</v>
      </c>
      <c r="G79" s="26">
        <f t="shared" si="2"/>
        <v>9.2048145468131198E-2</v>
      </c>
    </row>
    <row r="80" spans="1:7" ht="16.5" thickBot="1" x14ac:dyDescent="0.3">
      <c r="A80" s="7" t="s">
        <v>155</v>
      </c>
      <c r="B80" s="11" t="s">
        <v>156</v>
      </c>
      <c r="C80" s="3">
        <v>18349646.560618579</v>
      </c>
      <c r="D80" s="40">
        <v>5103317.9750000006</v>
      </c>
      <c r="E80" s="28">
        <v>7877.7300000000005</v>
      </c>
      <c r="F80" s="29">
        <f>SUM(D80:E80)</f>
        <v>5111195.705000001</v>
      </c>
      <c r="G80" s="26">
        <f t="shared" si="2"/>
        <v>0.27854464052563743</v>
      </c>
    </row>
    <row r="81" spans="1:7" ht="16.5" thickBot="1" x14ac:dyDescent="0.3">
      <c r="A81" s="7" t="s">
        <v>157</v>
      </c>
      <c r="B81" s="11" t="s">
        <v>158</v>
      </c>
      <c r="C81" s="3">
        <v>339660.14979801438</v>
      </c>
      <c r="D81" s="40">
        <v>126137.15000000002</v>
      </c>
      <c r="E81" s="28">
        <v>0</v>
      </c>
      <c r="F81" s="29">
        <f>SUM(D81:E81)</f>
        <v>126137.15000000002</v>
      </c>
      <c r="G81" s="26">
        <f t="shared" si="2"/>
        <v>0.37136281684798755</v>
      </c>
    </row>
    <row r="82" spans="1:7" ht="16.5" thickBot="1" x14ac:dyDescent="0.3">
      <c r="A82" s="7" t="s">
        <v>159</v>
      </c>
      <c r="B82" s="11" t="s">
        <v>160</v>
      </c>
      <c r="C82" s="3">
        <v>9462282.3033811264</v>
      </c>
      <c r="D82" s="40">
        <v>3149033.3200000008</v>
      </c>
      <c r="E82" s="27">
        <v>0</v>
      </c>
      <c r="F82" s="29">
        <f>SUM(D82:E82)</f>
        <v>3149033.3200000008</v>
      </c>
      <c r="G82" s="26">
        <f t="shared" si="2"/>
        <v>0.33279849607475431</v>
      </c>
    </row>
    <row r="83" spans="1:7" ht="16.5" thickBot="1" x14ac:dyDescent="0.3">
      <c r="A83" s="7" t="s">
        <v>161</v>
      </c>
      <c r="B83" s="11" t="s">
        <v>162</v>
      </c>
      <c r="C83" s="3">
        <v>2570024.4293025844</v>
      </c>
      <c r="D83" s="40">
        <v>863515.69500000007</v>
      </c>
      <c r="E83" s="27">
        <v>0</v>
      </c>
      <c r="F83" s="29">
        <f>SUM(D83:E83)</f>
        <v>863515.69500000007</v>
      </c>
      <c r="G83" s="26">
        <f t="shared" si="2"/>
        <v>0.33599513107909573</v>
      </c>
    </row>
    <row r="84" spans="1:7" ht="16.5" thickBot="1" x14ac:dyDescent="0.3">
      <c r="A84" s="7" t="s">
        <v>163</v>
      </c>
      <c r="B84" s="11" t="s">
        <v>164</v>
      </c>
      <c r="C84" s="3">
        <v>11623661.772287713</v>
      </c>
      <c r="D84" s="40">
        <v>4199797.1024999991</v>
      </c>
      <c r="E84" s="28">
        <v>0</v>
      </c>
      <c r="F84" s="29">
        <f>SUM(D84:E84)</f>
        <v>4199797.1024999991</v>
      </c>
      <c r="G84" s="26">
        <f t="shared" si="2"/>
        <v>0.36131446223881436</v>
      </c>
    </row>
    <row r="85" spans="1:7" ht="16.5" thickBot="1" x14ac:dyDescent="0.3">
      <c r="A85" s="7" t="s">
        <v>165</v>
      </c>
      <c r="B85" s="11" t="s">
        <v>166</v>
      </c>
      <c r="C85" s="3">
        <v>7074235.8715331508</v>
      </c>
      <c r="D85" s="40">
        <v>1130314.1499999994</v>
      </c>
      <c r="E85" s="27">
        <v>0</v>
      </c>
      <c r="F85" s="29">
        <f>SUM(D85:E85)</f>
        <v>1130314.1499999994</v>
      </c>
      <c r="G85" s="26">
        <f t="shared" si="2"/>
        <v>0.15977897408657285</v>
      </c>
    </row>
    <row r="86" spans="1:7" ht="16.5" thickBot="1" x14ac:dyDescent="0.3">
      <c r="A86" s="7" t="s">
        <v>167</v>
      </c>
      <c r="B86" s="11" t="s">
        <v>168</v>
      </c>
      <c r="C86" s="3">
        <v>1993577.6538050668</v>
      </c>
      <c r="D86" s="40">
        <v>536416.80000000016</v>
      </c>
      <c r="E86" s="28">
        <v>0</v>
      </c>
      <c r="F86" s="29">
        <f>SUM(D86:E86)</f>
        <v>536416.80000000016</v>
      </c>
      <c r="G86" s="26">
        <f t="shared" si="2"/>
        <v>0.26907243817473653</v>
      </c>
    </row>
    <row r="87" spans="1:7" ht="16.5" thickBot="1" x14ac:dyDescent="0.3">
      <c r="A87" s="7" t="s">
        <v>169</v>
      </c>
      <c r="B87" s="11" t="s">
        <v>170</v>
      </c>
      <c r="C87" s="3">
        <v>20848132.870312754</v>
      </c>
      <c r="D87" s="40">
        <v>5804799.1099999966</v>
      </c>
      <c r="E87" s="27">
        <v>0</v>
      </c>
      <c r="F87" s="29">
        <f>SUM(D87:E87)</f>
        <v>5804799.1099999966</v>
      </c>
      <c r="G87" s="26">
        <f t="shared" si="2"/>
        <v>0.27843256497400265</v>
      </c>
    </row>
    <row r="88" spans="1:7" ht="16.5" thickBot="1" x14ac:dyDescent="0.3">
      <c r="A88" s="7" t="s">
        <v>171</v>
      </c>
      <c r="B88" s="11" t="s">
        <v>172</v>
      </c>
      <c r="C88" s="3">
        <v>6166305.2669123895</v>
      </c>
      <c r="D88" s="40">
        <v>1673770.21</v>
      </c>
      <c r="E88" s="27">
        <v>0</v>
      </c>
      <c r="F88" s="29">
        <f>SUM(D88:E88)</f>
        <v>1673770.21</v>
      </c>
      <c r="G88" s="26">
        <f t="shared" si="2"/>
        <v>0.27143810394552442</v>
      </c>
    </row>
    <row r="89" spans="1:7" ht="16.5" thickBot="1" x14ac:dyDescent="0.3">
      <c r="A89" s="9" t="s">
        <v>173</v>
      </c>
      <c r="B89" s="14" t="s">
        <v>174</v>
      </c>
      <c r="C89" s="5">
        <v>3754464.8295828197</v>
      </c>
      <c r="D89" s="41">
        <v>1588308.3</v>
      </c>
      <c r="E89" s="28">
        <v>2976.9749999999999</v>
      </c>
      <c r="F89" s="29">
        <f>SUM(D89:E89)</f>
        <v>1591285.2750000001</v>
      </c>
      <c r="G89" s="26">
        <f t="shared" si="2"/>
        <v>0.42383810935227673</v>
      </c>
    </row>
    <row r="90" spans="1:7" ht="16.5" thickBot="1" x14ac:dyDescent="0.3">
      <c r="A90" s="15"/>
      <c r="B90" s="16"/>
      <c r="C90" s="1">
        <v>519300000.00000018</v>
      </c>
      <c r="D90" s="33">
        <f>SUM(D3:D89)</f>
        <v>131890433.17199999</v>
      </c>
      <c r="E90" s="33">
        <f>SUM(E3:E89)</f>
        <v>271599.74089999998</v>
      </c>
      <c r="F90" s="32">
        <f t="shared" si="3"/>
        <v>132162032.91289999</v>
      </c>
      <c r="G90" s="34">
        <f>F90/C90</f>
        <v>0.25450035222973222</v>
      </c>
    </row>
    <row r="91" spans="1:7" ht="15.75" x14ac:dyDescent="0.25">
      <c r="A91" s="17"/>
      <c r="B91" s="17"/>
      <c r="C91" s="19"/>
    </row>
    <row r="92" spans="1:7" ht="15.75" x14ac:dyDescent="0.25">
      <c r="A92" s="17"/>
      <c r="B92" s="18"/>
      <c r="C92" s="19"/>
    </row>
    <row r="93" spans="1:7" ht="15.75" x14ac:dyDescent="0.25">
      <c r="A93" s="17"/>
      <c r="B93" s="18"/>
      <c r="C93" s="19"/>
    </row>
    <row r="94" spans="1:7" x14ac:dyDescent="0.25">
      <c r="A94" s="17"/>
      <c r="B94" s="17"/>
      <c r="C94" s="17"/>
    </row>
    <row r="95" spans="1:7" x14ac:dyDescent="0.25">
      <c r="A95" s="20"/>
      <c r="B95" s="20"/>
      <c r="C95" s="20"/>
    </row>
    <row r="96" spans="1:7" x14ac:dyDescent="0.25">
      <c r="A96" s="20"/>
      <c r="B96" s="20"/>
      <c r="C96" s="20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Jesper Nybo Jørgensen</dc:creator>
  <cp:lastModifiedBy>Jesper Nybo Jørgensen</cp:lastModifiedBy>
  <dcterms:created xsi:type="dcterms:W3CDTF">2017-12-15T11:30:52Z</dcterms:created>
  <dcterms:modified xsi:type="dcterms:W3CDTF">2018-05-25T09:27:54Z</dcterms:modified>
</cp:coreProperties>
</file>