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G28" i="1" l="1"/>
  <c r="H28" i="1" s="1"/>
  <c r="G5" i="1" l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4" i="1"/>
  <c r="H4" i="1" s="1"/>
  <c r="F95" i="1"/>
  <c r="E95" i="1"/>
  <c r="G95" i="1" l="1"/>
  <c r="D95" i="1"/>
  <c r="H95" i="1" l="1"/>
</calcChain>
</file>

<file path=xl/sharedStrings.xml><?xml version="1.0" encoding="utf-8"?>
<sst xmlns="http://schemas.openxmlformats.org/spreadsheetml/2006/main" count="191" uniqueCount="190">
  <si>
    <t>Inst.nr.</t>
  </si>
  <si>
    <t>Institution</t>
  </si>
  <si>
    <t>101403</t>
  </si>
  <si>
    <t>Hotel- og Restaurantskolen</t>
  </si>
  <si>
    <t>101497</t>
  </si>
  <si>
    <t>Niels Brock (Copenhagen Business College)</t>
  </si>
  <si>
    <t>101582</t>
  </si>
  <si>
    <t>Københavns Universitet</t>
  </si>
  <si>
    <t>147401</t>
  </si>
  <si>
    <t>TEC, Technical Education Copenhagen</t>
  </si>
  <si>
    <t>151412</t>
  </si>
  <si>
    <t>UCplus A/S</t>
  </si>
  <si>
    <t>153407</t>
  </si>
  <si>
    <t>DEKRA AMU Center Sjælland A/S</t>
  </si>
  <si>
    <t>153408</t>
  </si>
  <si>
    <t>SOSU C Social- og Sundhedsuddannelses Centret</t>
  </si>
  <si>
    <t>167403</t>
  </si>
  <si>
    <t>Dansk Brand og sikringsteknisk Institut (NUSA)</t>
  </si>
  <si>
    <t>173410</t>
  </si>
  <si>
    <t>Knord</t>
  </si>
  <si>
    <t>183406</t>
  </si>
  <si>
    <t>DEKRA AMU Center Hovedstaden ApS</t>
  </si>
  <si>
    <t>219406</t>
  </si>
  <si>
    <t>Pharmakon</t>
  </si>
  <si>
    <t>219411</t>
  </si>
  <si>
    <t>Erhvervsskolen Nordsjælland</t>
  </si>
  <si>
    <t>219416</t>
  </si>
  <si>
    <t>Professionshøjskolen UCC</t>
  </si>
  <si>
    <t>259401</t>
  </si>
  <si>
    <t>Køge Handelsskole</t>
  </si>
  <si>
    <t>265403</t>
  </si>
  <si>
    <t>Roskilde Handelsskole</t>
  </si>
  <si>
    <t>265414</t>
  </si>
  <si>
    <t>AMU JUUL</t>
  </si>
  <si>
    <t>265416</t>
  </si>
  <si>
    <t>Roskilde Tekniske Skole</t>
  </si>
  <si>
    <t>280046</t>
  </si>
  <si>
    <t>Zealand Business College</t>
  </si>
  <si>
    <t>280051</t>
  </si>
  <si>
    <t>Tradium</t>
  </si>
  <si>
    <t>280052</t>
  </si>
  <si>
    <t>Uddannelsescenter Holstebro</t>
  </si>
  <si>
    <t>280107</t>
  </si>
  <si>
    <t>SOPU København og Nordsjælland</t>
  </si>
  <si>
    <t>280108</t>
  </si>
  <si>
    <t>SOSU-Sjælland</t>
  </si>
  <si>
    <t>280560</t>
  </si>
  <si>
    <t>Rybners</t>
  </si>
  <si>
    <t>280727</t>
  </si>
  <si>
    <t>NEXT UDDANNELSE KØBENHAVN</t>
  </si>
  <si>
    <t>315412</t>
  </si>
  <si>
    <t>EUC Nordvestsjælland</t>
  </si>
  <si>
    <t>333409</t>
  </si>
  <si>
    <t>Selandia - CEU</t>
  </si>
  <si>
    <t>369409</t>
  </si>
  <si>
    <t>SOSU Nykøbing F.</t>
  </si>
  <si>
    <t>371401</t>
  </si>
  <si>
    <t>373401</t>
  </si>
  <si>
    <t>EUC Sjælland</t>
  </si>
  <si>
    <t>376402</t>
  </si>
  <si>
    <t>CELF - Center for erhv.rettede udd. Lolland-Falst</t>
  </si>
  <si>
    <t>400405</t>
  </si>
  <si>
    <t>Bornholms Sundheds- og Sygeplejeskole</t>
  </si>
  <si>
    <t>400408</t>
  </si>
  <si>
    <t>Campus Bornholm</t>
  </si>
  <si>
    <t>461301</t>
  </si>
  <si>
    <t>Dalum Landbrugsskole</t>
  </si>
  <si>
    <t>461305</t>
  </si>
  <si>
    <t>Kold College</t>
  </si>
  <si>
    <t>461415</t>
  </si>
  <si>
    <t>TietgenSkolen</t>
  </si>
  <si>
    <t>461420</t>
  </si>
  <si>
    <t>AMU-Fyn</t>
  </si>
  <si>
    <t>461440</t>
  </si>
  <si>
    <t>DEKRA AMU Center Fyn ApS</t>
  </si>
  <si>
    <t>461449</t>
  </si>
  <si>
    <t>Social- og Sundhedsskolen Fyn</t>
  </si>
  <si>
    <t>461452</t>
  </si>
  <si>
    <t>Syddansk Erhvervsskole Odense-Vejle</t>
  </si>
  <si>
    <t>479413</t>
  </si>
  <si>
    <t>Svendborg Erhvervsskole</t>
  </si>
  <si>
    <t>515402</t>
  </si>
  <si>
    <t>Haderslev Handelsskole</t>
  </si>
  <si>
    <t>537401</t>
  </si>
  <si>
    <t>EUC Syd</t>
  </si>
  <si>
    <t>537411</t>
  </si>
  <si>
    <t>Business College Syd Mommark HkS - Sønderborg HS</t>
  </si>
  <si>
    <t>541402</t>
  </si>
  <si>
    <t>Tønder Handelsskole</t>
  </si>
  <si>
    <t>545406</t>
  </si>
  <si>
    <t>Social- og Sundhedsskolen Syd</t>
  </si>
  <si>
    <t>557302</t>
  </si>
  <si>
    <t>Kjærgård Landbrugsskole</t>
  </si>
  <si>
    <t>561413</t>
  </si>
  <si>
    <t>AMU-Vest</t>
  </si>
  <si>
    <t>561415</t>
  </si>
  <si>
    <t>Social- og Sundhedsskolen Esbjerg</t>
  </si>
  <si>
    <t>561423</t>
  </si>
  <si>
    <t>Professionshøjskolen UC Syddanmark</t>
  </si>
  <si>
    <t>575404</t>
  </si>
  <si>
    <t>DEKRA AMU Center Sydjylland A/S</t>
  </si>
  <si>
    <t>607405</t>
  </si>
  <si>
    <t>EUC Lillebælt</t>
  </si>
  <si>
    <t>607410</t>
  </si>
  <si>
    <t>Social-og Sundhedsskolen Fredericia-Vejle-Horsens</t>
  </si>
  <si>
    <t>615300</t>
  </si>
  <si>
    <t>Bygholm Landbrugsskole</t>
  </si>
  <si>
    <t>615402</t>
  </si>
  <si>
    <t>Learnmark Horsens</t>
  </si>
  <si>
    <t>621401</t>
  </si>
  <si>
    <t>HANSENBERG</t>
  </si>
  <si>
    <t>621402</t>
  </si>
  <si>
    <t>IBC International Business College</t>
  </si>
  <si>
    <t>621407</t>
  </si>
  <si>
    <t>AMU SYD</t>
  </si>
  <si>
    <t>631402</t>
  </si>
  <si>
    <t>Campus Vejle</t>
  </si>
  <si>
    <t>657401</t>
  </si>
  <si>
    <t>Herningsholm Erhvervsskole</t>
  </si>
  <si>
    <t>657412</t>
  </si>
  <si>
    <t>Social &amp; SundhedsSkolen, Herning</t>
  </si>
  <si>
    <t>669403</t>
  </si>
  <si>
    <t>DEKRA AMU Center Midtjylland ApS</t>
  </si>
  <si>
    <t>681401</t>
  </si>
  <si>
    <t>AMU  Hoverdal</t>
  </si>
  <si>
    <t>707403</t>
  </si>
  <si>
    <t>Viden Djurs</t>
  </si>
  <si>
    <t>709401</t>
  </si>
  <si>
    <t>Den jydske Haandværkerskole</t>
  </si>
  <si>
    <t>727401</t>
  </si>
  <si>
    <t>Handelsfagskolen</t>
  </si>
  <si>
    <t>731409</t>
  </si>
  <si>
    <t>Randers Social- og Sundhedsskole</t>
  </si>
  <si>
    <t>743401</t>
  </si>
  <si>
    <t>Teknisk Skole Silkeborg</t>
  </si>
  <si>
    <t>743402</t>
  </si>
  <si>
    <t>Silkeborg Business College</t>
  </si>
  <si>
    <t>751301</t>
  </si>
  <si>
    <t>Risskov Efterskole &amp; Sansestormerne</t>
  </si>
  <si>
    <t>751398</t>
  </si>
  <si>
    <t>Jordbrugets UddannelsesCenter Århus</t>
  </si>
  <si>
    <t>751401</t>
  </si>
  <si>
    <t>AARHUS TECH</t>
  </si>
  <si>
    <t>751402</t>
  </si>
  <si>
    <t>Aarhus Business College</t>
  </si>
  <si>
    <t>751465</t>
  </si>
  <si>
    <t>Aarhus Universitet</t>
  </si>
  <si>
    <t>760401</t>
  </si>
  <si>
    <t>UddannelsesCenter Ringkøbing Skjern</t>
  </si>
  <si>
    <t>779401</t>
  </si>
  <si>
    <t>Skive Tekniske Skole</t>
  </si>
  <si>
    <t>779402</t>
  </si>
  <si>
    <t>Skive Handelsskole</t>
  </si>
  <si>
    <t>787409</t>
  </si>
  <si>
    <t>Social- og Sundhedsskolen Skive-Thisted-Viborg</t>
  </si>
  <si>
    <t>787410</t>
  </si>
  <si>
    <t>EUC Nordvest</t>
  </si>
  <si>
    <t>791411</t>
  </si>
  <si>
    <t>Medieskolerne, Viborg Mediecenter</t>
  </si>
  <si>
    <t>791413</t>
  </si>
  <si>
    <t>Professionshøjskolen VIA University College</t>
  </si>
  <si>
    <t>791418</t>
  </si>
  <si>
    <t>Mercantec</t>
  </si>
  <si>
    <t>813402</t>
  </si>
  <si>
    <t>Frederikshavn Handelsskole</t>
  </si>
  <si>
    <t>821409</t>
  </si>
  <si>
    <t>EUC Nord</t>
  </si>
  <si>
    <t>831401</t>
  </si>
  <si>
    <t>Nordjyllands Landbrugsskole</t>
  </si>
  <si>
    <t>847402</t>
  </si>
  <si>
    <t>851401</t>
  </si>
  <si>
    <t>Tech College Aalborg</t>
  </si>
  <si>
    <t>851402</t>
  </si>
  <si>
    <t>Aalborg Handelsskole</t>
  </si>
  <si>
    <t>851420</t>
  </si>
  <si>
    <t>AMU Nordjylland</t>
  </si>
  <si>
    <t>851452</t>
  </si>
  <si>
    <t>SOSU Nord</t>
  </si>
  <si>
    <t>861403</t>
  </si>
  <si>
    <t>Erhvervsskolerne Aars</t>
  </si>
  <si>
    <t>Endeligt budgetmål</t>
  </si>
  <si>
    <t>Indenfor</t>
  </si>
  <si>
    <t xml:space="preserve">Udenfor </t>
  </si>
  <si>
    <t>I alt</t>
  </si>
  <si>
    <t>Procent af budgetmålet</t>
  </si>
  <si>
    <t>280879</t>
  </si>
  <si>
    <t>SOSU Østjylland</t>
  </si>
  <si>
    <t>DEKRA AMU Sjælland</t>
  </si>
  <si>
    <t>DEKRA AMU Nordjylland</t>
  </si>
  <si>
    <t>Oversigt over institutionernes forbrug af budgetmålet - 4. kvartal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</si>
</sst>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0" fillId="0" borderId="0" xfId="0"/>
    <xf numFmtId="0" fontId="1" fillId="2" borderId="6" xfId="0" applyFont="1" applyFill="1" applyBorder="1"/>
    <xf numFmtId="0" fontId="1" fillId="2" borderId="6" xfId="1" applyFont="1" applyFill="1" applyBorder="1"/>
    <xf numFmtId="0" fontId="1" fillId="0" borderId="1" xfId="1" applyFont="1" applyBorder="1"/>
    <xf numFmtId="0" fontId="1" fillId="0" borderId="2" xfId="1" applyFont="1" applyBorder="1"/>
    <xf numFmtId="0" fontId="1" fillId="0" borderId="3" xfId="1" applyFont="1" applyBorder="1"/>
    <xf numFmtId="3" fontId="0" fillId="0" borderId="4" xfId="0" applyNumberFormat="1" applyFont="1" applyBorder="1"/>
    <xf numFmtId="3" fontId="0" fillId="0" borderId="5" xfId="0" applyNumberFormat="1" applyFont="1" applyBorder="1"/>
    <xf numFmtId="3" fontId="0" fillId="0" borderId="3" xfId="0" applyNumberFormat="1" applyFon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3" xfId="0" applyNumberFormat="1" applyBorder="1"/>
    <xf numFmtId="3" fontId="0" fillId="0" borderId="10" xfId="0" applyNumberFormat="1" applyFill="1" applyBorder="1"/>
    <xf numFmtId="3" fontId="0" fillId="0" borderId="10" xfId="0" applyNumberFormat="1" applyBorder="1"/>
    <xf numFmtId="0" fontId="0" fillId="0" borderId="10" xfId="0" applyBorder="1"/>
    <xf numFmtId="0" fontId="3" fillId="0" borderId="11" xfId="1" applyFont="1" applyBorder="1"/>
    <xf numFmtId="0" fontId="3" fillId="0" borderId="10" xfId="1" applyFont="1" applyBorder="1"/>
    <xf numFmtId="0" fontId="3" fillId="0" borderId="12" xfId="1" applyFont="1" applyBorder="1"/>
    <xf numFmtId="0" fontId="1" fillId="0" borderId="2" xfId="0" applyFont="1" applyBorder="1"/>
    <xf numFmtId="0" fontId="0" fillId="0" borderId="10" xfId="1" applyFont="1" applyBorder="1"/>
    <xf numFmtId="3" fontId="0" fillId="0" borderId="11" xfId="0" applyNumberFormat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3" fontId="0" fillId="0" borderId="0" xfId="0" applyNumberFormat="1"/>
    <xf numFmtId="0" fontId="4" fillId="0" borderId="0" xfId="0" applyFont="1" applyBorder="1"/>
    <xf numFmtId="0" fontId="5" fillId="0" borderId="0" xfId="0" applyFont="1" applyBorder="1"/>
    <xf numFmtId="3" fontId="4" fillId="0" borderId="0" xfId="0" applyNumberFormat="1" applyFont="1" applyBorder="1"/>
    <xf numFmtId="3" fontId="4" fillId="0" borderId="3" xfId="0" applyNumberFormat="1" applyFont="1" applyBorder="1"/>
    <xf numFmtId="3" fontId="4" fillId="0" borderId="4" xfId="0" applyNumberFormat="1" applyFont="1" applyBorder="1"/>
    <xf numFmtId="3" fontId="4" fillId="0" borderId="5" xfId="0" applyNumberFormat="1" applyFon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2" borderId="6" xfId="0" applyNumberFormat="1" applyFont="1" applyFill="1" applyBorder="1"/>
    <xf numFmtId="3" fontId="0" fillId="2" borderId="6" xfId="0" applyNumberFormat="1" applyFill="1" applyBorder="1"/>
    <xf numFmtId="164" fontId="0" fillId="2" borderId="6" xfId="0" applyNumberFormat="1" applyFill="1" applyBorder="1"/>
    <xf numFmtId="0" fontId="4" fillId="2" borderId="7" xfId="0" applyFont="1" applyFill="1" applyBorder="1"/>
    <xf numFmtId="0" fontId="5" fillId="2" borderId="9" xfId="1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abSelected="1" workbookViewId="0">
      <selection activeCell="B2" sqref="B2:H2"/>
    </sheetView>
  </sheetViews>
  <sheetFormatPr defaultRowHeight="15" x14ac:dyDescent="0.25"/>
  <cols>
    <col min="1" max="1" width="9.140625" style="1"/>
    <col min="2" max="2" width="7.85546875" bestFit="1" customWidth="1"/>
    <col min="3" max="3" width="51.42578125" bestFit="1" customWidth="1"/>
    <col min="4" max="4" width="18.5703125" bestFit="1" customWidth="1"/>
    <col min="5" max="5" width="11.140625" bestFit="1" customWidth="1"/>
    <col min="7" max="7" width="12.42578125" bestFit="1" customWidth="1"/>
    <col min="8" max="8" width="22.28515625" bestFit="1" customWidth="1"/>
    <col min="9" max="9" width="9.28515625" customWidth="1"/>
    <col min="10" max="10" width="11.140625" customWidth="1"/>
    <col min="11" max="11" width="10.140625" bestFit="1" customWidth="1"/>
  </cols>
  <sheetData>
    <row r="1" spans="2:13" s="1" customFormat="1" ht="15.75" thickBot="1" x14ac:dyDescent="0.3">
      <c r="I1" s="26"/>
      <c r="J1" s="26"/>
      <c r="K1" s="26"/>
      <c r="L1" s="26"/>
      <c r="M1" s="26"/>
    </row>
    <row r="2" spans="2:13" s="1" customFormat="1" ht="15.75" thickBot="1" x14ac:dyDescent="0.3">
      <c r="B2" s="22" t="s">
        <v>189</v>
      </c>
      <c r="C2" s="23"/>
      <c r="D2" s="23"/>
      <c r="E2" s="23"/>
      <c r="F2" s="23"/>
      <c r="G2" s="23"/>
      <c r="H2" s="24"/>
      <c r="I2" s="26"/>
      <c r="J2" s="26"/>
      <c r="K2" s="26"/>
      <c r="L2" s="26"/>
      <c r="M2" s="26"/>
    </row>
    <row r="3" spans="2:13" ht="15.75" thickBot="1" x14ac:dyDescent="0.3">
      <c r="B3" s="3" t="s">
        <v>0</v>
      </c>
      <c r="C3" s="3" t="s">
        <v>1</v>
      </c>
      <c r="D3" s="2" t="s">
        <v>180</v>
      </c>
      <c r="E3" s="2" t="s">
        <v>181</v>
      </c>
      <c r="F3" s="2" t="s">
        <v>182</v>
      </c>
      <c r="G3" s="2" t="s">
        <v>183</v>
      </c>
      <c r="H3" s="2" t="s">
        <v>184</v>
      </c>
      <c r="I3" s="26"/>
      <c r="J3" s="26"/>
      <c r="K3" s="26"/>
      <c r="L3" s="26"/>
      <c r="M3" s="26"/>
    </row>
    <row r="4" spans="2:13" x14ac:dyDescent="0.25">
      <c r="B4" s="4" t="s">
        <v>2</v>
      </c>
      <c r="C4" s="16" t="s">
        <v>3</v>
      </c>
      <c r="D4" s="30">
        <v>2711741.6134056994</v>
      </c>
      <c r="E4" s="33">
        <v>1333136.4499999997</v>
      </c>
      <c r="F4" s="21">
        <v>55883</v>
      </c>
      <c r="G4" s="7">
        <f>SUM(E4:F4)</f>
        <v>1389019.4499999997</v>
      </c>
      <c r="H4" s="10">
        <f>G4/D4</f>
        <v>0.51222411572447657</v>
      </c>
      <c r="I4" s="27"/>
      <c r="J4" s="26"/>
      <c r="K4" s="28"/>
      <c r="L4" s="26"/>
      <c r="M4" s="26"/>
    </row>
    <row r="5" spans="2:13" x14ac:dyDescent="0.25">
      <c r="B5" s="5" t="s">
        <v>4</v>
      </c>
      <c r="C5" s="17" t="s">
        <v>5</v>
      </c>
      <c r="D5" s="31">
        <v>1937535.6138717434</v>
      </c>
      <c r="E5" s="32">
        <v>1521139.8499999996</v>
      </c>
      <c r="F5" s="25">
        <v>30860</v>
      </c>
      <c r="G5" s="8">
        <f>SUM(E5:F5)</f>
        <v>1551999.8499999996</v>
      </c>
      <c r="H5" s="11">
        <f>G5/D5</f>
        <v>0.80101745686040093</v>
      </c>
      <c r="I5" s="27"/>
      <c r="J5" s="26"/>
      <c r="K5" s="26"/>
      <c r="L5" s="26"/>
      <c r="M5" s="26"/>
    </row>
    <row r="6" spans="2:13" x14ac:dyDescent="0.25">
      <c r="B6" s="5" t="s">
        <v>6</v>
      </c>
      <c r="C6" s="17" t="s">
        <v>7</v>
      </c>
      <c r="D6" s="31">
        <v>2527004.6448545419</v>
      </c>
      <c r="E6" s="32">
        <v>1615038.3499999999</v>
      </c>
      <c r="F6" s="25">
        <v>5469.4</v>
      </c>
      <c r="G6" s="8">
        <f>SUM(E6:F6)</f>
        <v>1620507.7499999998</v>
      </c>
      <c r="H6" s="11">
        <f>G6/D6</f>
        <v>0.64127612638135001</v>
      </c>
      <c r="I6" s="27"/>
      <c r="J6" s="26"/>
      <c r="K6" s="26"/>
      <c r="L6" s="26"/>
      <c r="M6" s="26"/>
    </row>
    <row r="7" spans="2:13" x14ac:dyDescent="0.25">
      <c r="B7" s="5" t="s">
        <v>8</v>
      </c>
      <c r="C7" s="17" t="s">
        <v>9</v>
      </c>
      <c r="D7" s="31">
        <v>18532636.715619735</v>
      </c>
      <c r="E7" s="32">
        <v>14523916.395000013</v>
      </c>
      <c r="F7" s="25">
        <v>114814.7</v>
      </c>
      <c r="G7" s="8">
        <f>SUM(E7:F7)</f>
        <v>14638731.095000012</v>
      </c>
      <c r="H7" s="11">
        <f>G7/D7</f>
        <v>0.78988928125171476</v>
      </c>
      <c r="I7" s="27"/>
      <c r="J7" s="26"/>
      <c r="K7" s="26"/>
      <c r="L7" s="26"/>
      <c r="M7" s="26"/>
    </row>
    <row r="8" spans="2:13" x14ac:dyDescent="0.25">
      <c r="B8" s="5" t="s">
        <v>10</v>
      </c>
      <c r="C8" s="17" t="s">
        <v>11</v>
      </c>
      <c r="D8" s="31">
        <v>12353125.065117588</v>
      </c>
      <c r="E8" s="32">
        <v>9789896.7559999973</v>
      </c>
      <c r="F8" s="13"/>
      <c r="G8" s="8">
        <f>SUM(E8:F8)</f>
        <v>9789896.7559999973</v>
      </c>
      <c r="H8" s="11">
        <f>G8/D8</f>
        <v>0.79250365428942637</v>
      </c>
      <c r="I8" s="27"/>
      <c r="J8" s="26"/>
      <c r="K8" s="26"/>
      <c r="L8" s="26"/>
      <c r="M8" s="26"/>
    </row>
    <row r="9" spans="2:13" x14ac:dyDescent="0.25">
      <c r="B9" s="5" t="s">
        <v>12</v>
      </c>
      <c r="C9" s="17" t="s">
        <v>13</v>
      </c>
      <c r="D9" s="31">
        <v>21206422</v>
      </c>
      <c r="E9" s="32">
        <v>20304498.012000006</v>
      </c>
      <c r="F9" s="13"/>
      <c r="G9" s="8">
        <f>SUM(E9:F9)</f>
        <v>20304498.012000006</v>
      </c>
      <c r="H9" s="11">
        <f>G9/D9</f>
        <v>0.95746929925283986</v>
      </c>
      <c r="I9" s="27"/>
      <c r="J9" s="26"/>
      <c r="K9" s="26"/>
      <c r="L9" s="26"/>
      <c r="M9" s="26"/>
    </row>
    <row r="10" spans="2:13" x14ac:dyDescent="0.25">
      <c r="B10" s="5" t="s">
        <v>14</v>
      </c>
      <c r="C10" s="17" t="s">
        <v>15</v>
      </c>
      <c r="D10" s="31">
        <v>5717697.3053322602</v>
      </c>
      <c r="E10" s="32">
        <v>4058987.5850000004</v>
      </c>
      <c r="F10" s="13"/>
      <c r="G10" s="8">
        <f>SUM(E10:F10)</f>
        <v>4058987.5850000004</v>
      </c>
      <c r="H10" s="11">
        <f>G10/D10</f>
        <v>0.70989899748883778</v>
      </c>
      <c r="I10" s="27"/>
      <c r="J10" s="26"/>
      <c r="K10" s="26"/>
      <c r="L10" s="26"/>
      <c r="M10" s="26"/>
    </row>
    <row r="11" spans="2:13" x14ac:dyDescent="0.25">
      <c r="B11" s="5" t="s">
        <v>16</v>
      </c>
      <c r="C11" s="17" t="s">
        <v>17</v>
      </c>
      <c r="D11" s="31">
        <v>2400000</v>
      </c>
      <c r="E11" s="32">
        <v>2335431.7599999998</v>
      </c>
      <c r="F11" s="13"/>
      <c r="G11" s="8">
        <f>SUM(E11:F11)</f>
        <v>2335431.7599999998</v>
      </c>
      <c r="H11" s="11">
        <f>G11/D11</f>
        <v>0.97309656666666655</v>
      </c>
      <c r="I11" s="27"/>
      <c r="J11" s="26"/>
      <c r="K11" s="26"/>
      <c r="L11" s="26"/>
      <c r="M11" s="26"/>
    </row>
    <row r="12" spans="2:13" x14ac:dyDescent="0.25">
      <c r="B12" s="5" t="s">
        <v>18</v>
      </c>
      <c r="C12" s="17" t="s">
        <v>19</v>
      </c>
      <c r="D12" s="31">
        <v>568001.88190273382</v>
      </c>
      <c r="E12" s="32">
        <v>4456.8</v>
      </c>
      <c r="F12" s="25">
        <v>84606.576000000001</v>
      </c>
      <c r="G12" s="8">
        <f>SUM(E12:F12)</f>
        <v>89063.376000000004</v>
      </c>
      <c r="H12" s="11">
        <f>G12/D12</f>
        <v>0.15680119879471008</v>
      </c>
      <c r="I12" s="27"/>
      <c r="J12" s="26"/>
      <c r="K12" s="26"/>
      <c r="L12" s="26"/>
      <c r="M12" s="26"/>
    </row>
    <row r="13" spans="2:13" x14ac:dyDescent="0.25">
      <c r="B13" s="5" t="s">
        <v>20</v>
      </c>
      <c r="C13" s="17" t="s">
        <v>21</v>
      </c>
      <c r="D13" s="31">
        <v>3934852.4522952088</v>
      </c>
      <c r="E13" s="32">
        <v>2671543.5074999998</v>
      </c>
      <c r="F13" s="14"/>
      <c r="G13" s="8">
        <f>SUM(E13:F13)</f>
        <v>2671543.5074999998</v>
      </c>
      <c r="H13" s="11">
        <f>G13/D13</f>
        <v>0.6789437570757404</v>
      </c>
      <c r="I13" s="27"/>
      <c r="J13" s="26"/>
      <c r="K13" s="26"/>
      <c r="L13" s="26"/>
      <c r="M13" s="26"/>
    </row>
    <row r="14" spans="2:13" x14ac:dyDescent="0.25">
      <c r="B14" s="5" t="s">
        <v>22</v>
      </c>
      <c r="C14" s="17" t="s">
        <v>23</v>
      </c>
      <c r="D14" s="31">
        <v>1174746</v>
      </c>
      <c r="E14" s="32">
        <v>654484.67499999993</v>
      </c>
      <c r="F14" s="14"/>
      <c r="G14" s="8">
        <f>SUM(E14:F14)</f>
        <v>654484.67499999993</v>
      </c>
      <c r="H14" s="11">
        <f>G14/D14</f>
        <v>0.55712866866539656</v>
      </c>
      <c r="I14" s="27"/>
      <c r="J14" s="26"/>
      <c r="K14" s="26"/>
      <c r="L14" s="26"/>
      <c r="M14" s="26"/>
    </row>
    <row r="15" spans="2:13" x14ac:dyDescent="0.25">
      <c r="B15" s="5" t="s">
        <v>24</v>
      </c>
      <c r="C15" s="17" t="s">
        <v>25</v>
      </c>
      <c r="D15" s="31">
        <v>8942322</v>
      </c>
      <c r="E15" s="32">
        <v>5679994.9300000016</v>
      </c>
      <c r="F15" s="14"/>
      <c r="G15" s="8">
        <f>SUM(E15:F15)</f>
        <v>5679994.9300000016</v>
      </c>
      <c r="H15" s="11">
        <f>G15/D15</f>
        <v>0.63518121244124304</v>
      </c>
      <c r="I15" s="27"/>
      <c r="J15" s="26"/>
      <c r="K15" s="26"/>
      <c r="L15" s="26"/>
      <c r="M15" s="26"/>
    </row>
    <row r="16" spans="2:13" x14ac:dyDescent="0.25">
      <c r="B16" s="5" t="s">
        <v>26</v>
      </c>
      <c r="C16" s="17" t="s">
        <v>27</v>
      </c>
      <c r="D16" s="31">
        <v>3454530.583946602</v>
      </c>
      <c r="E16" s="32">
        <v>802412.84</v>
      </c>
      <c r="F16" s="14"/>
      <c r="G16" s="8">
        <f>SUM(E16:F16)</f>
        <v>802412.84</v>
      </c>
      <c r="H16" s="11">
        <f>G16/D16</f>
        <v>0.23227840092916172</v>
      </c>
      <c r="I16" s="27"/>
      <c r="J16" s="26"/>
      <c r="K16" s="26"/>
      <c r="L16" s="26"/>
      <c r="M16" s="26"/>
    </row>
    <row r="17" spans="2:13" x14ac:dyDescent="0.25">
      <c r="B17" s="5" t="s">
        <v>28</v>
      </c>
      <c r="C17" s="17" t="s">
        <v>29</v>
      </c>
      <c r="D17" s="31">
        <v>129524.01119534107</v>
      </c>
      <c r="E17" s="32">
        <v>91232.549999999959</v>
      </c>
      <c r="F17" s="14"/>
      <c r="G17" s="8">
        <f>SUM(E17:F17)</f>
        <v>91232.549999999959</v>
      </c>
      <c r="H17" s="11">
        <f>G17/D17</f>
        <v>0.70436785548903358</v>
      </c>
      <c r="I17" s="27"/>
      <c r="J17" s="26"/>
      <c r="K17" s="26"/>
      <c r="L17" s="26"/>
      <c r="M17" s="26"/>
    </row>
    <row r="18" spans="2:13" x14ac:dyDescent="0.25">
      <c r="B18" s="5" t="s">
        <v>30</v>
      </c>
      <c r="C18" s="17" t="s">
        <v>31</v>
      </c>
      <c r="D18" s="31">
        <v>743239</v>
      </c>
      <c r="E18" s="32">
        <v>259636.87500000006</v>
      </c>
      <c r="F18" s="25">
        <v>306133</v>
      </c>
      <c r="G18" s="8">
        <f>SUM(E18:F18)</f>
        <v>565769.875</v>
      </c>
      <c r="H18" s="11">
        <f>G18/D18</f>
        <v>0.76122199588557649</v>
      </c>
      <c r="I18" s="27"/>
      <c r="J18" s="26"/>
      <c r="K18" s="26"/>
      <c r="L18" s="26"/>
      <c r="M18" s="26"/>
    </row>
    <row r="19" spans="2:13" x14ac:dyDescent="0.25">
      <c r="B19" s="5" t="s">
        <v>32</v>
      </c>
      <c r="C19" s="17" t="s">
        <v>33</v>
      </c>
      <c r="D19" s="31">
        <v>14595997</v>
      </c>
      <c r="E19" s="32">
        <v>14581171.642999999</v>
      </c>
      <c r="F19" s="14"/>
      <c r="G19" s="8">
        <f>SUM(E19:F19)</f>
        <v>14581171.642999999</v>
      </c>
      <c r="H19" s="11">
        <f>G19/D19</f>
        <v>0.99898428610255263</v>
      </c>
      <c r="I19" s="27"/>
      <c r="J19" s="26"/>
      <c r="K19" s="28"/>
      <c r="L19" s="26"/>
      <c r="M19" s="26"/>
    </row>
    <row r="20" spans="2:13" x14ac:dyDescent="0.25">
      <c r="B20" s="5" t="s">
        <v>34</v>
      </c>
      <c r="C20" s="17" t="s">
        <v>35</v>
      </c>
      <c r="D20" s="31">
        <v>5000000</v>
      </c>
      <c r="E20" s="32">
        <v>4220407.9999999981</v>
      </c>
      <c r="F20" s="25">
        <v>84354.4</v>
      </c>
      <c r="G20" s="8">
        <f>SUM(E20:F20)</f>
        <v>4304762.3999999985</v>
      </c>
      <c r="H20" s="11">
        <f>G20/D20</f>
        <v>0.86095247999999969</v>
      </c>
      <c r="I20" s="27"/>
      <c r="J20" s="26"/>
      <c r="K20" s="28"/>
      <c r="L20" s="26"/>
      <c r="M20" s="26"/>
    </row>
    <row r="21" spans="2:13" x14ac:dyDescent="0.25">
      <c r="B21" s="5" t="s">
        <v>36</v>
      </c>
      <c r="C21" s="17" t="s">
        <v>37</v>
      </c>
      <c r="D21" s="31">
        <v>2776906.0433041248</v>
      </c>
      <c r="E21" s="32">
        <v>1838261.8899999987</v>
      </c>
      <c r="F21" s="25">
        <v>63017</v>
      </c>
      <c r="G21" s="8">
        <f>SUM(E21:F21)</f>
        <v>1901278.8899999987</v>
      </c>
      <c r="H21" s="11">
        <f>G21/D21</f>
        <v>0.68467526821244051</v>
      </c>
      <c r="I21" s="27"/>
      <c r="J21" s="26"/>
      <c r="K21" s="28"/>
      <c r="L21" s="26"/>
      <c r="M21" s="26"/>
    </row>
    <row r="22" spans="2:13" x14ac:dyDescent="0.25">
      <c r="B22" s="5" t="s">
        <v>38</v>
      </c>
      <c r="C22" s="17" t="s">
        <v>39</v>
      </c>
      <c r="D22" s="31">
        <v>9078566</v>
      </c>
      <c r="E22" s="32">
        <v>7470446.5050000036</v>
      </c>
      <c r="F22" s="25">
        <v>3567</v>
      </c>
      <c r="G22" s="8">
        <f>SUM(E22:F22)</f>
        <v>7474013.5050000036</v>
      </c>
      <c r="H22" s="11">
        <f>G22/D22</f>
        <v>0.82325925757437945</v>
      </c>
      <c r="I22" s="27"/>
      <c r="J22" s="26"/>
      <c r="K22" s="26"/>
      <c r="L22" s="26"/>
      <c r="M22" s="26"/>
    </row>
    <row r="23" spans="2:13" x14ac:dyDescent="0.25">
      <c r="B23" s="5" t="s">
        <v>40</v>
      </c>
      <c r="C23" s="17" t="s">
        <v>41</v>
      </c>
      <c r="D23" s="31">
        <v>7803925.7096884502</v>
      </c>
      <c r="E23" s="32">
        <v>7233123.5450000055</v>
      </c>
      <c r="F23" s="25">
        <v>57175.749999999993</v>
      </c>
      <c r="G23" s="8">
        <f>SUM(E23:F23)</f>
        <v>7290299.2950000055</v>
      </c>
      <c r="H23" s="11">
        <f>G23/D23</f>
        <v>0.93418358480132813</v>
      </c>
      <c r="I23" s="27"/>
      <c r="J23" s="26"/>
      <c r="K23" s="26"/>
      <c r="L23" s="26"/>
      <c r="M23" s="26"/>
    </row>
    <row r="24" spans="2:13" x14ac:dyDescent="0.25">
      <c r="B24" s="5" t="s">
        <v>42</v>
      </c>
      <c r="C24" s="17" t="s">
        <v>43</v>
      </c>
      <c r="D24" s="31">
        <v>5559608</v>
      </c>
      <c r="E24" s="32">
        <v>3263305.8499999996</v>
      </c>
      <c r="F24" s="14"/>
      <c r="G24" s="8">
        <f>SUM(E24:F24)</f>
        <v>3263305.8499999996</v>
      </c>
      <c r="H24" s="11">
        <f>G24/D24</f>
        <v>0.58696689586747841</v>
      </c>
      <c r="I24" s="27"/>
      <c r="J24" s="26"/>
      <c r="K24" s="26"/>
      <c r="L24" s="26"/>
      <c r="M24" s="26"/>
    </row>
    <row r="25" spans="2:13" x14ac:dyDescent="0.25">
      <c r="B25" s="5" t="s">
        <v>44</v>
      </c>
      <c r="C25" s="17" t="s">
        <v>45</v>
      </c>
      <c r="D25" s="31">
        <v>4626938</v>
      </c>
      <c r="E25" s="32">
        <v>3984439.5</v>
      </c>
      <c r="F25" s="14"/>
      <c r="G25" s="8">
        <f>SUM(E25:F25)</f>
        <v>3984439.5</v>
      </c>
      <c r="H25" s="11">
        <f>G25/D25</f>
        <v>0.86113959166947995</v>
      </c>
      <c r="I25" s="27"/>
      <c r="J25" s="26"/>
      <c r="K25" s="26"/>
      <c r="L25" s="26"/>
      <c r="M25" s="26"/>
    </row>
    <row r="26" spans="2:13" x14ac:dyDescent="0.25">
      <c r="B26" s="5" t="s">
        <v>46</v>
      </c>
      <c r="C26" s="17" t="s">
        <v>47</v>
      </c>
      <c r="D26" s="31">
        <v>8512587.3102709819</v>
      </c>
      <c r="E26" s="32">
        <v>6482971.6999999946</v>
      </c>
      <c r="F26" s="25">
        <v>16079.8</v>
      </c>
      <c r="G26" s="8">
        <f>SUM(E26:F26)</f>
        <v>6499051.4999999944</v>
      </c>
      <c r="H26" s="11">
        <f>G26/D26</f>
        <v>0.76346371122190693</v>
      </c>
      <c r="I26" s="27"/>
      <c r="J26" s="26"/>
      <c r="K26" s="26"/>
      <c r="L26" s="26"/>
      <c r="M26" s="26"/>
    </row>
    <row r="27" spans="2:13" x14ac:dyDescent="0.25">
      <c r="B27" s="5" t="s">
        <v>48</v>
      </c>
      <c r="C27" s="17" t="s">
        <v>49</v>
      </c>
      <c r="D27" s="31">
        <v>11905610</v>
      </c>
      <c r="E27" s="32">
        <v>9736694.6449999977</v>
      </c>
      <c r="F27" s="25">
        <v>103443</v>
      </c>
      <c r="G27" s="8">
        <f>SUM(E27:F27)</f>
        <v>9840137.6449999977</v>
      </c>
      <c r="H27" s="11">
        <f>G27/D27</f>
        <v>0.82651268141657563</v>
      </c>
      <c r="I27" s="27"/>
      <c r="J27" s="26"/>
      <c r="K27" s="26"/>
      <c r="L27" s="26"/>
      <c r="M27" s="26"/>
    </row>
    <row r="28" spans="2:13" s="1" customFormat="1" x14ac:dyDescent="0.25">
      <c r="B28" s="19" t="s">
        <v>185</v>
      </c>
      <c r="C28" s="15" t="s">
        <v>186</v>
      </c>
      <c r="D28" s="31">
        <v>9699850</v>
      </c>
      <c r="E28" s="32">
        <v>5779120</v>
      </c>
      <c r="F28" s="25">
        <v>9950.7749999999996</v>
      </c>
      <c r="G28" s="8">
        <f>SUM(E28:F28)</f>
        <v>5789070.7750000004</v>
      </c>
      <c r="H28" s="11">
        <f>G28/D28</f>
        <v>0.59682064928839107</v>
      </c>
      <c r="I28" s="27"/>
      <c r="J28" s="26"/>
      <c r="K28" s="26"/>
      <c r="L28" s="26"/>
      <c r="M28" s="26"/>
    </row>
    <row r="29" spans="2:13" x14ac:dyDescent="0.25">
      <c r="B29" s="5" t="s">
        <v>50</v>
      </c>
      <c r="C29" s="20" t="s">
        <v>51</v>
      </c>
      <c r="D29" s="31">
        <v>7010381.7103764806</v>
      </c>
      <c r="E29" s="32">
        <v>6430362.9000000041</v>
      </c>
      <c r="F29" s="25">
        <v>10823.65</v>
      </c>
      <c r="G29" s="8">
        <f>SUM(E29:F29)</f>
        <v>6441186.5500000045</v>
      </c>
      <c r="H29" s="11">
        <f>G29/D29</f>
        <v>0.91880682338110398</v>
      </c>
      <c r="I29" s="27"/>
      <c r="J29" s="26"/>
      <c r="K29" s="26"/>
      <c r="L29" s="26"/>
      <c r="M29" s="26"/>
    </row>
    <row r="30" spans="2:13" x14ac:dyDescent="0.25">
      <c r="B30" s="5" t="s">
        <v>52</v>
      </c>
      <c r="C30" s="17" t="s">
        <v>53</v>
      </c>
      <c r="D30" s="31">
        <v>10091847.355462909</v>
      </c>
      <c r="E30" s="32">
        <v>7727316.7000000039</v>
      </c>
      <c r="F30" s="25">
        <v>92979.8</v>
      </c>
      <c r="G30" s="8">
        <f>SUM(E30:F30)</f>
        <v>7820296.5000000037</v>
      </c>
      <c r="H30" s="11">
        <f>G30/D30</f>
        <v>0.77491228558532732</v>
      </c>
      <c r="I30" s="27"/>
      <c r="J30" s="26"/>
      <c r="K30" s="26"/>
      <c r="L30" s="26"/>
      <c r="M30" s="26"/>
    </row>
    <row r="31" spans="2:13" x14ac:dyDescent="0.25">
      <c r="B31" s="5" t="s">
        <v>54</v>
      </c>
      <c r="C31" s="17" t="s">
        <v>55</v>
      </c>
      <c r="D31" s="31">
        <v>1767354.9077701536</v>
      </c>
      <c r="E31" s="32">
        <v>1382658.1400000004</v>
      </c>
      <c r="F31" s="25">
        <v>31074.35</v>
      </c>
      <c r="G31" s="8">
        <f>SUM(E31:F31)</f>
        <v>1413732.4900000005</v>
      </c>
      <c r="H31" s="11">
        <f>G31/D31</f>
        <v>0.79991431476753383</v>
      </c>
      <c r="I31" s="27"/>
      <c r="J31" s="26"/>
      <c r="K31" s="26"/>
      <c r="L31" s="26"/>
      <c r="M31" s="26"/>
    </row>
    <row r="32" spans="2:13" x14ac:dyDescent="0.25">
      <c r="B32" s="5" t="s">
        <v>56</v>
      </c>
      <c r="C32" s="17" t="s">
        <v>187</v>
      </c>
      <c r="D32" s="31">
        <v>4782041</v>
      </c>
      <c r="E32" s="32">
        <v>4655178.6979999999</v>
      </c>
      <c r="F32" s="14"/>
      <c r="G32" s="8">
        <f>SUM(E32:F32)</f>
        <v>4655178.6979999999</v>
      </c>
      <c r="H32" s="11">
        <f>G32/D32</f>
        <v>0.97347109696466427</v>
      </c>
      <c r="I32" s="27"/>
      <c r="J32" s="26"/>
      <c r="K32" s="26"/>
      <c r="L32" s="26"/>
      <c r="M32" s="26"/>
    </row>
    <row r="33" spans="2:13" x14ac:dyDescent="0.25">
      <c r="B33" s="5" t="s">
        <v>57</v>
      </c>
      <c r="C33" s="17" t="s">
        <v>58</v>
      </c>
      <c r="D33" s="31">
        <v>8139671.0691707116</v>
      </c>
      <c r="E33" s="32">
        <v>5633239.6699999971</v>
      </c>
      <c r="F33" s="14">
        <v>951.2</v>
      </c>
      <c r="G33" s="8">
        <f>SUM(E33:F33)</f>
        <v>5634190.8699999973</v>
      </c>
      <c r="H33" s="11">
        <f>G33/D33</f>
        <v>0.69218901133974464</v>
      </c>
      <c r="I33" s="27"/>
      <c r="J33" s="26"/>
      <c r="K33" s="26"/>
      <c r="L33" s="26"/>
      <c r="M33" s="26"/>
    </row>
    <row r="34" spans="2:13" x14ac:dyDescent="0.25">
      <c r="B34" s="5" t="s">
        <v>59</v>
      </c>
      <c r="C34" s="17" t="s">
        <v>60</v>
      </c>
      <c r="D34" s="31">
        <v>4530973.9238156648</v>
      </c>
      <c r="E34" s="32">
        <v>4094802.3150000032</v>
      </c>
      <c r="F34" s="14">
        <v>93757.881599999993</v>
      </c>
      <c r="G34" s="8">
        <f>SUM(E34:F34)</f>
        <v>4188560.1966000032</v>
      </c>
      <c r="H34" s="11">
        <f>G34/D34</f>
        <v>0.9244282282412023</v>
      </c>
      <c r="I34" s="27"/>
      <c r="J34" s="26"/>
      <c r="K34" s="26"/>
      <c r="L34" s="26"/>
      <c r="M34" s="26"/>
    </row>
    <row r="35" spans="2:13" x14ac:dyDescent="0.25">
      <c r="B35" s="5" t="s">
        <v>61</v>
      </c>
      <c r="C35" s="17" t="s">
        <v>62</v>
      </c>
      <c r="D35" s="31">
        <v>200139.54379669431</v>
      </c>
      <c r="E35" s="32">
        <v>101778.25</v>
      </c>
      <c r="F35" s="14"/>
      <c r="G35" s="8">
        <f>SUM(E35:F35)</f>
        <v>101778.25</v>
      </c>
      <c r="H35" s="11">
        <f>G35/D35</f>
        <v>0.50853643447587926</v>
      </c>
      <c r="I35" s="27"/>
      <c r="J35" s="26"/>
      <c r="K35" s="26"/>
      <c r="L35" s="26"/>
      <c r="M35" s="26"/>
    </row>
    <row r="36" spans="2:13" x14ac:dyDescent="0.25">
      <c r="B36" s="5" t="s">
        <v>63</v>
      </c>
      <c r="C36" s="17" t="s">
        <v>64</v>
      </c>
      <c r="D36" s="31">
        <v>919544.56769201066</v>
      </c>
      <c r="E36" s="32">
        <v>844388.74499999965</v>
      </c>
      <c r="F36" s="14">
        <v>3495.6600000000003</v>
      </c>
      <c r="G36" s="8">
        <f>SUM(E36:F36)</f>
        <v>847884.40499999968</v>
      </c>
      <c r="H36" s="11">
        <f>G36/D36</f>
        <v>0.92206994069697701</v>
      </c>
      <c r="I36" s="27"/>
      <c r="J36" s="26"/>
      <c r="K36" s="26"/>
      <c r="L36" s="26"/>
      <c r="M36" s="26"/>
    </row>
    <row r="37" spans="2:13" x14ac:dyDescent="0.25">
      <c r="B37" s="5" t="s">
        <v>65</v>
      </c>
      <c r="C37" s="17" t="s">
        <v>66</v>
      </c>
      <c r="D37" s="31">
        <v>2500000</v>
      </c>
      <c r="E37" s="32">
        <v>2120038.0999999996</v>
      </c>
      <c r="F37" s="14"/>
      <c r="G37" s="8">
        <f>SUM(E37:F37)</f>
        <v>2120038.0999999996</v>
      </c>
      <c r="H37" s="11">
        <f>G37/D37</f>
        <v>0.84801523999999984</v>
      </c>
      <c r="I37" s="27"/>
      <c r="J37" s="26"/>
      <c r="K37" s="26"/>
      <c r="L37" s="26"/>
      <c r="M37" s="26"/>
    </row>
    <row r="38" spans="2:13" x14ac:dyDescent="0.25">
      <c r="B38" s="5" t="s">
        <v>67</v>
      </c>
      <c r="C38" s="17" t="s">
        <v>68</v>
      </c>
      <c r="D38" s="31">
        <v>2700000</v>
      </c>
      <c r="E38" s="32">
        <v>824660.85000000021</v>
      </c>
      <c r="F38" s="14"/>
      <c r="G38" s="8">
        <f>SUM(E38:F38)</f>
        <v>824660.85000000021</v>
      </c>
      <c r="H38" s="11">
        <f>G38/D38</f>
        <v>0.30542994444444455</v>
      </c>
      <c r="I38" s="27"/>
      <c r="J38" s="26"/>
      <c r="K38" s="26"/>
      <c r="L38" s="26"/>
      <c r="M38" s="26"/>
    </row>
    <row r="39" spans="2:13" x14ac:dyDescent="0.25">
      <c r="B39" s="5" t="s">
        <v>69</v>
      </c>
      <c r="C39" s="17" t="s">
        <v>70</v>
      </c>
      <c r="D39" s="31">
        <v>2023270.4355306176</v>
      </c>
      <c r="E39" s="32">
        <v>1501959.1749999982</v>
      </c>
      <c r="F39" s="25">
        <v>13792.4</v>
      </c>
      <c r="G39" s="8">
        <f>SUM(E39:F39)</f>
        <v>1515751.5749999981</v>
      </c>
      <c r="H39" s="11">
        <f>G39/D39</f>
        <v>0.74915915756090268</v>
      </c>
      <c r="I39" s="27"/>
      <c r="J39" s="26"/>
      <c r="K39" s="26"/>
      <c r="L39" s="26"/>
      <c r="M39" s="26"/>
    </row>
    <row r="40" spans="2:13" x14ac:dyDescent="0.25">
      <c r="B40" s="5" t="s">
        <v>71</v>
      </c>
      <c r="C40" s="17" t="s">
        <v>72</v>
      </c>
      <c r="D40" s="31">
        <v>17791843.911718801</v>
      </c>
      <c r="E40" s="32">
        <v>15475388.565000014</v>
      </c>
      <c r="F40" s="14"/>
      <c r="G40" s="8">
        <f>SUM(E40:F40)</f>
        <v>15475388.565000014</v>
      </c>
      <c r="H40" s="11">
        <f>G40/D40</f>
        <v>0.86980240169524947</v>
      </c>
      <c r="I40" s="27"/>
      <c r="J40" s="26"/>
      <c r="K40" s="26"/>
      <c r="L40" s="26"/>
      <c r="M40" s="26"/>
    </row>
    <row r="41" spans="2:13" x14ac:dyDescent="0.25">
      <c r="B41" s="5" t="s">
        <v>73</v>
      </c>
      <c r="C41" s="17" t="s">
        <v>74</v>
      </c>
      <c r="D41" s="31">
        <v>12082133</v>
      </c>
      <c r="E41" s="32">
        <v>11539155.636499995</v>
      </c>
      <c r="F41" s="14"/>
      <c r="G41" s="8">
        <f>SUM(E41:F41)</f>
        <v>11539155.636499995</v>
      </c>
      <c r="H41" s="11">
        <f>G41/D41</f>
        <v>0.95505947803256219</v>
      </c>
      <c r="I41" s="27"/>
      <c r="J41" s="26"/>
      <c r="K41" s="26"/>
      <c r="L41" s="26"/>
      <c r="M41" s="26"/>
    </row>
    <row r="42" spans="2:13" x14ac:dyDescent="0.25">
      <c r="B42" s="5" t="s">
        <v>75</v>
      </c>
      <c r="C42" s="17" t="s">
        <v>76</v>
      </c>
      <c r="D42" s="31">
        <v>12172119.022938326</v>
      </c>
      <c r="E42" s="32">
        <v>4348064.04</v>
      </c>
      <c r="F42" s="14"/>
      <c r="G42" s="8">
        <f>SUM(E42:F42)</f>
        <v>4348064.04</v>
      </c>
      <c r="H42" s="11">
        <f>G42/D42</f>
        <v>0.35721504462830878</v>
      </c>
      <c r="I42" s="27"/>
      <c r="J42" s="26"/>
      <c r="K42" s="26"/>
      <c r="L42" s="26"/>
      <c r="M42" s="26"/>
    </row>
    <row r="43" spans="2:13" x14ac:dyDescent="0.25">
      <c r="B43" s="5" t="s">
        <v>77</v>
      </c>
      <c r="C43" s="17" t="s">
        <v>78</v>
      </c>
      <c r="D43" s="31">
        <v>7912255</v>
      </c>
      <c r="E43" s="32">
        <v>4808796.1300000008</v>
      </c>
      <c r="F43" s="25">
        <v>61977.05</v>
      </c>
      <c r="G43" s="8">
        <f>SUM(E43:F43)</f>
        <v>4870773.1800000006</v>
      </c>
      <c r="H43" s="11">
        <f>G43/D43</f>
        <v>0.61559861000435412</v>
      </c>
      <c r="I43" s="27"/>
      <c r="J43" s="26"/>
      <c r="K43" s="26"/>
      <c r="L43" s="26"/>
      <c r="M43" s="26"/>
    </row>
    <row r="44" spans="2:13" x14ac:dyDescent="0.25">
      <c r="B44" s="5" t="s">
        <v>79</v>
      </c>
      <c r="C44" s="17" t="s">
        <v>80</v>
      </c>
      <c r="D44" s="31">
        <v>1237626.9162954537</v>
      </c>
      <c r="E44" s="32">
        <v>575063.22500000009</v>
      </c>
      <c r="F44" s="25">
        <v>1396.6</v>
      </c>
      <c r="G44" s="8">
        <f>SUM(E44:F44)</f>
        <v>576459.82500000007</v>
      </c>
      <c r="H44" s="11">
        <f>G44/D44</f>
        <v>0.46577835162594683</v>
      </c>
      <c r="I44" s="27"/>
      <c r="J44" s="26"/>
      <c r="K44" s="26"/>
      <c r="L44" s="26"/>
      <c r="M44" s="26"/>
    </row>
    <row r="45" spans="2:13" x14ac:dyDescent="0.25">
      <c r="B45" s="5" t="s">
        <v>81</v>
      </c>
      <c r="C45" s="17" t="s">
        <v>82</v>
      </c>
      <c r="D45" s="31">
        <v>450467.55985662143</v>
      </c>
      <c r="E45" s="32">
        <v>370249.93000000023</v>
      </c>
      <c r="F45" s="14"/>
      <c r="G45" s="8">
        <f>SUM(E45:F45)</f>
        <v>370249.93000000023</v>
      </c>
      <c r="H45" s="11">
        <f>G45/D45</f>
        <v>0.82192362557216425</v>
      </c>
      <c r="I45" s="27"/>
      <c r="J45" s="26"/>
      <c r="K45" s="26"/>
      <c r="L45" s="26"/>
      <c r="M45" s="26"/>
    </row>
    <row r="46" spans="2:13" x14ac:dyDescent="0.25">
      <c r="B46" s="5" t="s">
        <v>83</v>
      </c>
      <c r="C46" s="17" t="s">
        <v>84</v>
      </c>
      <c r="D46" s="31">
        <v>10845433</v>
      </c>
      <c r="E46" s="32">
        <v>8977756.0199999996</v>
      </c>
      <c r="F46" s="25">
        <v>269189.59999999998</v>
      </c>
      <c r="G46" s="8">
        <f>SUM(E46:F46)</f>
        <v>9246945.6199999992</v>
      </c>
      <c r="H46" s="11">
        <f>G46/D46</f>
        <v>0.85261193536486735</v>
      </c>
      <c r="I46" s="27"/>
      <c r="J46" s="26"/>
      <c r="K46" s="26"/>
      <c r="L46" s="26"/>
      <c r="M46" s="26"/>
    </row>
    <row r="47" spans="2:13" x14ac:dyDescent="0.25">
      <c r="B47" s="5" t="s">
        <v>85</v>
      </c>
      <c r="C47" s="17" t="s">
        <v>86</v>
      </c>
      <c r="D47" s="31">
        <v>1692650</v>
      </c>
      <c r="E47" s="32">
        <v>1569349.8950000003</v>
      </c>
      <c r="F47" s="25">
        <v>67773</v>
      </c>
      <c r="G47" s="8">
        <f>SUM(E47:F47)</f>
        <v>1637122.8950000003</v>
      </c>
      <c r="H47" s="11">
        <f>G47/D47</f>
        <v>0.96719516438720365</v>
      </c>
      <c r="I47" s="27"/>
      <c r="J47" s="26"/>
      <c r="K47" s="26"/>
      <c r="L47" s="26"/>
      <c r="M47" s="26"/>
    </row>
    <row r="48" spans="2:13" x14ac:dyDescent="0.25">
      <c r="B48" s="5" t="s">
        <v>87</v>
      </c>
      <c r="C48" s="17" t="s">
        <v>88</v>
      </c>
      <c r="D48" s="31">
        <v>4447.2585886371726</v>
      </c>
      <c r="E48" s="32">
        <v>0</v>
      </c>
      <c r="F48" s="14"/>
      <c r="G48" s="8">
        <f t="shared" ref="G48" si="0">SUM(E48:F48)</f>
        <v>0</v>
      </c>
      <c r="H48" s="11">
        <f>G48/D48</f>
        <v>0</v>
      </c>
      <c r="I48" s="27"/>
      <c r="J48" s="26"/>
      <c r="K48" s="28"/>
      <c r="L48" s="26"/>
      <c r="M48" s="26"/>
    </row>
    <row r="49" spans="2:13" x14ac:dyDescent="0.25">
      <c r="B49" s="5" t="s">
        <v>89</v>
      </c>
      <c r="C49" s="17" t="s">
        <v>90</v>
      </c>
      <c r="D49" s="31">
        <v>4011003.0268332516</v>
      </c>
      <c r="E49" s="32">
        <v>1099130.5150000001</v>
      </c>
      <c r="F49" s="25">
        <v>6456</v>
      </c>
      <c r="G49" s="8">
        <f>SUM(E49:F49)</f>
        <v>1105586.5150000001</v>
      </c>
      <c r="H49" s="11">
        <f>G49/D49</f>
        <v>0.27563841453215698</v>
      </c>
      <c r="I49" s="27"/>
      <c r="J49" s="26"/>
      <c r="K49" s="26"/>
      <c r="L49" s="26"/>
      <c r="M49" s="26"/>
    </row>
    <row r="50" spans="2:13" x14ac:dyDescent="0.25">
      <c r="B50" s="5" t="s">
        <v>91</v>
      </c>
      <c r="C50" s="17" t="s">
        <v>92</v>
      </c>
      <c r="D50" s="31">
        <v>431123</v>
      </c>
      <c r="E50" s="32">
        <v>428240.1</v>
      </c>
      <c r="F50" s="14"/>
      <c r="G50" s="8">
        <f>SUM(E50:F50)</f>
        <v>428240.1</v>
      </c>
      <c r="H50" s="11">
        <f>G50/D50</f>
        <v>0.99331304523303088</v>
      </c>
      <c r="I50" s="27"/>
      <c r="J50" s="26"/>
      <c r="K50" s="26"/>
      <c r="L50" s="26"/>
      <c r="M50" s="26"/>
    </row>
    <row r="51" spans="2:13" x14ac:dyDescent="0.25">
      <c r="B51" s="5" t="s">
        <v>93</v>
      </c>
      <c r="C51" s="17" t="s">
        <v>94</v>
      </c>
      <c r="D51" s="31">
        <v>12263369</v>
      </c>
      <c r="E51" s="32">
        <v>11324368.649999984</v>
      </c>
      <c r="F51" s="15"/>
      <c r="G51" s="8">
        <f>SUM(E51:F51)</f>
        <v>11324368.649999984</v>
      </c>
      <c r="H51" s="11">
        <f>G51/D51</f>
        <v>0.92343047412175105</v>
      </c>
      <c r="I51" s="27"/>
      <c r="J51" s="26"/>
      <c r="K51" s="26"/>
      <c r="L51" s="26"/>
      <c r="M51" s="26"/>
    </row>
    <row r="52" spans="2:13" x14ac:dyDescent="0.25">
      <c r="B52" s="5" t="s">
        <v>95</v>
      </c>
      <c r="C52" s="17" t="s">
        <v>96</v>
      </c>
      <c r="D52" s="31">
        <v>3650000</v>
      </c>
      <c r="E52" s="32">
        <v>2233668.7199999997</v>
      </c>
      <c r="F52" s="25">
        <v>3174.2000000000003</v>
      </c>
      <c r="G52" s="8">
        <f>SUM(E52:F52)</f>
        <v>2236842.92</v>
      </c>
      <c r="H52" s="11">
        <f>G52/D52</f>
        <v>0.6128336767123288</v>
      </c>
      <c r="I52" s="27"/>
      <c r="J52" s="26"/>
      <c r="K52" s="26"/>
      <c r="L52" s="26"/>
      <c r="M52" s="26"/>
    </row>
    <row r="53" spans="2:13" x14ac:dyDescent="0.25">
      <c r="B53" s="5" t="s">
        <v>97</v>
      </c>
      <c r="C53" s="17" t="s">
        <v>98</v>
      </c>
      <c r="D53" s="31">
        <v>6006200.8994277464</v>
      </c>
      <c r="E53" s="32">
        <v>3242410.0649999999</v>
      </c>
      <c r="F53" s="14"/>
      <c r="G53" s="8">
        <f>SUM(E53:F53)</f>
        <v>3242410.0649999999</v>
      </c>
      <c r="H53" s="11">
        <f>G53/D53</f>
        <v>0.53984375802496509</v>
      </c>
      <c r="I53" s="27"/>
      <c r="J53" s="26"/>
      <c r="K53" s="26"/>
      <c r="L53" s="26"/>
      <c r="M53" s="26"/>
    </row>
    <row r="54" spans="2:13" x14ac:dyDescent="0.25">
      <c r="B54" s="5" t="s">
        <v>99</v>
      </c>
      <c r="C54" s="17" t="s">
        <v>100</v>
      </c>
      <c r="D54" s="31">
        <v>12860002</v>
      </c>
      <c r="E54" s="32">
        <v>11726985.144000001</v>
      </c>
      <c r="F54" s="14"/>
      <c r="G54" s="8">
        <f>SUM(E54:F54)</f>
        <v>11726985.144000001</v>
      </c>
      <c r="H54" s="11">
        <f>G54/D54</f>
        <v>0.91189605911414329</v>
      </c>
      <c r="I54" s="27"/>
      <c r="J54" s="26"/>
      <c r="K54" s="26"/>
      <c r="L54" s="26"/>
      <c r="M54" s="26"/>
    </row>
    <row r="55" spans="2:13" x14ac:dyDescent="0.25">
      <c r="B55" s="5" t="s">
        <v>101</v>
      </c>
      <c r="C55" s="17" t="s">
        <v>102</v>
      </c>
      <c r="D55" s="31">
        <v>5079039.8015917903</v>
      </c>
      <c r="E55" s="32">
        <v>4823047.200000002</v>
      </c>
      <c r="F55" s="25">
        <v>257478.37919999997</v>
      </c>
      <c r="G55" s="8">
        <f>SUM(E55:F55)</f>
        <v>5080525.5792000024</v>
      </c>
      <c r="H55" s="11">
        <f>G55/D55</f>
        <v>1.0002925312000404</v>
      </c>
      <c r="I55" s="27"/>
      <c r="J55" s="26"/>
      <c r="K55" s="26"/>
      <c r="L55" s="26"/>
      <c r="M55" s="26"/>
    </row>
    <row r="56" spans="2:13" x14ac:dyDescent="0.25">
      <c r="B56" s="5" t="s">
        <v>103</v>
      </c>
      <c r="C56" s="17" t="s">
        <v>104</v>
      </c>
      <c r="D56" s="31">
        <v>2506994.65918602</v>
      </c>
      <c r="E56" s="32">
        <v>1359750.55</v>
      </c>
      <c r="F56" s="14"/>
      <c r="G56" s="8">
        <f>SUM(E56:F56)</f>
        <v>1359750.55</v>
      </c>
      <c r="H56" s="11">
        <f>G56/D56</f>
        <v>0.54238270712610481</v>
      </c>
      <c r="I56" s="27"/>
      <c r="J56" s="26"/>
      <c r="K56" s="26"/>
      <c r="L56" s="26"/>
      <c r="M56" s="26"/>
    </row>
    <row r="57" spans="2:13" x14ac:dyDescent="0.25">
      <c r="B57" s="5" t="s">
        <v>105</v>
      </c>
      <c r="C57" s="17" t="s">
        <v>106</v>
      </c>
      <c r="D57" s="31">
        <v>119495.28958860514</v>
      </c>
      <c r="E57" s="32">
        <v>66288.149999999994</v>
      </c>
      <c r="F57" s="14"/>
      <c r="G57" s="8">
        <f>SUM(E57:F57)</f>
        <v>66288.149999999994</v>
      </c>
      <c r="H57" s="11">
        <f>G57/D57</f>
        <v>0.55473441863871686</v>
      </c>
      <c r="I57" s="27"/>
      <c r="J57" s="26"/>
      <c r="K57" s="26"/>
      <c r="L57" s="26"/>
      <c r="M57" s="26"/>
    </row>
    <row r="58" spans="2:13" x14ac:dyDescent="0.25">
      <c r="B58" s="5" t="s">
        <v>107</v>
      </c>
      <c r="C58" s="17" t="s">
        <v>108</v>
      </c>
      <c r="D58" s="31">
        <v>10502884.262059925</v>
      </c>
      <c r="E58" s="32">
        <v>7666109.3550000014</v>
      </c>
      <c r="F58" s="25">
        <v>31024.862499999999</v>
      </c>
      <c r="G58" s="8">
        <f>SUM(E58:F58)</f>
        <v>7697134.2175000012</v>
      </c>
      <c r="H58" s="11">
        <f>G58/D58</f>
        <v>0.73285909141213046</v>
      </c>
      <c r="I58" s="27"/>
      <c r="J58" s="26"/>
      <c r="K58" s="26"/>
      <c r="L58" s="26"/>
      <c r="M58" s="26"/>
    </row>
    <row r="59" spans="2:13" x14ac:dyDescent="0.25">
      <c r="B59" s="5" t="s">
        <v>109</v>
      </c>
      <c r="C59" s="17" t="s">
        <v>110</v>
      </c>
      <c r="D59" s="31">
        <v>614753</v>
      </c>
      <c r="E59" s="32">
        <v>542147.65</v>
      </c>
      <c r="F59" s="14">
        <v>31024.862499999999</v>
      </c>
      <c r="G59" s="8">
        <f>SUM(E59:F59)</f>
        <v>573172.51250000007</v>
      </c>
      <c r="H59" s="11">
        <f>G59/D59</f>
        <v>0.93236228615395134</v>
      </c>
      <c r="I59" s="27"/>
      <c r="J59" s="26"/>
      <c r="K59" s="26"/>
      <c r="L59" s="26"/>
      <c r="M59" s="26"/>
    </row>
    <row r="60" spans="2:13" x14ac:dyDescent="0.25">
      <c r="B60" s="5" t="s">
        <v>111</v>
      </c>
      <c r="C60" s="17" t="s">
        <v>112</v>
      </c>
      <c r="D60" s="31">
        <v>2274815.9472118681</v>
      </c>
      <c r="E60" s="32">
        <v>1729038.1499999985</v>
      </c>
      <c r="F60" s="25">
        <v>2378</v>
      </c>
      <c r="G60" s="8">
        <f>SUM(E60:F60)</f>
        <v>1731416.1499999985</v>
      </c>
      <c r="H60" s="11">
        <f>G60/D60</f>
        <v>0.76112362062614847</v>
      </c>
      <c r="I60" s="27"/>
      <c r="J60" s="26"/>
      <c r="K60" s="26"/>
      <c r="L60" s="26"/>
      <c r="M60" s="26"/>
    </row>
    <row r="61" spans="2:13" x14ac:dyDescent="0.25">
      <c r="B61" s="5" t="s">
        <v>113</v>
      </c>
      <c r="C61" s="17" t="s">
        <v>114</v>
      </c>
      <c r="D61" s="31">
        <v>15642476</v>
      </c>
      <c r="E61" s="32">
        <v>13654083.024999993</v>
      </c>
      <c r="F61" s="14"/>
      <c r="G61" s="8">
        <f>SUM(E61:F61)</f>
        <v>13654083.024999993</v>
      </c>
      <c r="H61" s="11">
        <f>G61/D61</f>
        <v>0.87288502312549454</v>
      </c>
      <c r="I61" s="27"/>
      <c r="J61" s="26"/>
      <c r="K61" s="26"/>
      <c r="L61" s="26"/>
      <c r="M61" s="26"/>
    </row>
    <row r="62" spans="2:13" x14ac:dyDescent="0.25">
      <c r="B62" s="5" t="s">
        <v>115</v>
      </c>
      <c r="C62" s="17" t="s">
        <v>116</v>
      </c>
      <c r="D62" s="31">
        <v>2500000</v>
      </c>
      <c r="E62" s="32">
        <v>1077622.7999999996</v>
      </c>
      <c r="F62" s="25">
        <v>49130.947499999995</v>
      </c>
      <c r="G62" s="8">
        <f>SUM(E62:F62)</f>
        <v>1126753.7474999996</v>
      </c>
      <c r="H62" s="11">
        <f>G62/D62</f>
        <v>0.45070149899999984</v>
      </c>
      <c r="I62" s="27"/>
      <c r="J62" s="26"/>
      <c r="K62" s="26"/>
      <c r="L62" s="26"/>
      <c r="M62" s="26"/>
    </row>
    <row r="63" spans="2:13" x14ac:dyDescent="0.25">
      <c r="B63" s="5" t="s">
        <v>117</v>
      </c>
      <c r="C63" s="17" t="s">
        <v>118</v>
      </c>
      <c r="D63" s="31">
        <v>4029898</v>
      </c>
      <c r="E63" s="32">
        <v>2728507.870000002</v>
      </c>
      <c r="F63" s="25">
        <v>26287</v>
      </c>
      <c r="G63" s="8">
        <f>SUM(E63:F63)</f>
        <v>2754794.870000002</v>
      </c>
      <c r="H63" s="11">
        <f>G63/D63</f>
        <v>0.68358922980184655</v>
      </c>
      <c r="I63" s="27"/>
      <c r="J63" s="26"/>
      <c r="K63" s="26"/>
      <c r="L63" s="26"/>
      <c r="M63" s="26"/>
    </row>
    <row r="64" spans="2:13" x14ac:dyDescent="0.25">
      <c r="B64" s="5" t="s">
        <v>119</v>
      </c>
      <c r="C64" s="17" t="s">
        <v>120</v>
      </c>
      <c r="D64" s="31">
        <v>2491867.520867689</v>
      </c>
      <c r="E64" s="32">
        <v>1557168.7750000004</v>
      </c>
      <c r="F64" s="25">
        <v>52829.25</v>
      </c>
      <c r="G64" s="8">
        <f>SUM(E64:F64)</f>
        <v>1609998.0250000004</v>
      </c>
      <c r="H64" s="11">
        <f>G64/D64</f>
        <v>0.64610097106582365</v>
      </c>
      <c r="I64" s="27"/>
      <c r="J64" s="26"/>
      <c r="K64" s="26"/>
      <c r="L64" s="26"/>
      <c r="M64" s="26"/>
    </row>
    <row r="65" spans="2:13" x14ac:dyDescent="0.25">
      <c r="B65" s="5" t="s">
        <v>121</v>
      </c>
      <c r="C65" s="17" t="s">
        <v>122</v>
      </c>
      <c r="D65" s="31">
        <v>20895411.906194102</v>
      </c>
      <c r="E65" s="32">
        <v>19039541.963500001</v>
      </c>
      <c r="F65" s="14"/>
      <c r="G65" s="8">
        <f>SUM(E65:F65)</f>
        <v>19039541.963500001</v>
      </c>
      <c r="H65" s="11">
        <f>G65/D65</f>
        <v>0.911182897421421</v>
      </c>
      <c r="I65" s="27"/>
      <c r="J65" s="26"/>
      <c r="K65" s="26"/>
      <c r="L65" s="26"/>
      <c r="M65" s="26"/>
    </row>
    <row r="66" spans="2:13" x14ac:dyDescent="0.25">
      <c r="B66" s="5" t="s">
        <v>123</v>
      </c>
      <c r="C66" s="17" t="s">
        <v>124</v>
      </c>
      <c r="D66" s="31">
        <v>2660353.195745721</v>
      </c>
      <c r="E66" s="32">
        <v>2438245.7000000002</v>
      </c>
      <c r="F66" s="14"/>
      <c r="G66" s="8">
        <f>SUM(E66:F66)</f>
        <v>2438245.7000000002</v>
      </c>
      <c r="H66" s="11">
        <f>G66/D66</f>
        <v>0.9165120270117133</v>
      </c>
      <c r="I66" s="27"/>
      <c r="J66" s="26"/>
      <c r="K66" s="26"/>
      <c r="L66" s="26"/>
      <c r="M66" s="26"/>
    </row>
    <row r="67" spans="2:13" x14ac:dyDescent="0.25">
      <c r="B67" s="5" t="s">
        <v>125</v>
      </c>
      <c r="C67" s="17" t="s">
        <v>126</v>
      </c>
      <c r="D67" s="31">
        <v>2169988.2312661028</v>
      </c>
      <c r="E67" s="32">
        <v>2098970.6600000006</v>
      </c>
      <c r="F67" s="14"/>
      <c r="G67" s="8">
        <f>SUM(E67:F67)</f>
        <v>2098970.6600000006</v>
      </c>
      <c r="H67" s="11">
        <f>G67/D67</f>
        <v>0.96727283114127016</v>
      </c>
      <c r="I67" s="27"/>
      <c r="J67" s="26"/>
      <c r="K67" s="26"/>
      <c r="L67" s="26"/>
      <c r="M67" s="26"/>
    </row>
    <row r="68" spans="2:13" x14ac:dyDescent="0.25">
      <c r="B68" s="5" t="s">
        <v>127</v>
      </c>
      <c r="C68" s="17" t="s">
        <v>128</v>
      </c>
      <c r="D68" s="31">
        <v>4626873.0328160087</v>
      </c>
      <c r="E68" s="32">
        <v>3931783.8900000011</v>
      </c>
      <c r="F68" s="14"/>
      <c r="G68" s="8">
        <f>SUM(E68:F68)</f>
        <v>3931783.8900000011</v>
      </c>
      <c r="H68" s="11">
        <f>G68/D68</f>
        <v>0.84977129523846862</v>
      </c>
      <c r="I68" s="27"/>
      <c r="J68" s="26"/>
      <c r="K68" s="26"/>
      <c r="L68" s="26"/>
      <c r="M68" s="26"/>
    </row>
    <row r="69" spans="2:13" x14ac:dyDescent="0.25">
      <c r="B69" s="5" t="s">
        <v>129</v>
      </c>
      <c r="C69" s="17" t="s">
        <v>130</v>
      </c>
      <c r="D69" s="31">
        <v>500000</v>
      </c>
      <c r="E69" s="32">
        <v>326682.60000000003</v>
      </c>
      <c r="F69" s="25">
        <v>9512</v>
      </c>
      <c r="G69" s="8">
        <f>SUM(E69:F69)</f>
        <v>336194.60000000003</v>
      </c>
      <c r="H69" s="11">
        <f>G69/D69</f>
        <v>0.67238920000000002</v>
      </c>
      <c r="I69" s="27"/>
      <c r="J69" s="26"/>
      <c r="K69" s="26"/>
      <c r="L69" s="26"/>
      <c r="M69" s="26"/>
    </row>
    <row r="70" spans="2:13" x14ac:dyDescent="0.25">
      <c r="B70" s="5" t="s">
        <v>131</v>
      </c>
      <c r="C70" s="17" t="s">
        <v>132</v>
      </c>
      <c r="D70" s="31">
        <v>3993944.47559642</v>
      </c>
      <c r="E70" s="32">
        <v>2022861.9749999994</v>
      </c>
      <c r="F70" s="14"/>
      <c r="G70" s="8">
        <f>SUM(E70:F70)</f>
        <v>2022861.9749999994</v>
      </c>
      <c r="H70" s="11">
        <f>G70/D70</f>
        <v>0.50648224765266003</v>
      </c>
      <c r="I70" s="27"/>
      <c r="J70" s="26"/>
      <c r="K70" s="26"/>
      <c r="L70" s="26"/>
      <c r="M70" s="26"/>
    </row>
    <row r="71" spans="2:13" x14ac:dyDescent="0.25">
      <c r="B71" s="5" t="s">
        <v>133</v>
      </c>
      <c r="C71" s="17" t="s">
        <v>134</v>
      </c>
      <c r="D71" s="31">
        <v>2378981.9021980232</v>
      </c>
      <c r="E71" s="32">
        <v>1686704.9499999997</v>
      </c>
      <c r="F71" s="14"/>
      <c r="G71" s="8">
        <f>SUM(E71:F71)</f>
        <v>1686704.9499999997</v>
      </c>
      <c r="H71" s="11">
        <f>G71/D71</f>
        <v>0.70900285052256806</v>
      </c>
      <c r="I71" s="27"/>
      <c r="J71" s="26"/>
      <c r="K71" s="26"/>
      <c r="L71" s="26"/>
      <c r="M71" s="26"/>
    </row>
    <row r="72" spans="2:13" x14ac:dyDescent="0.25">
      <c r="B72" s="5" t="s">
        <v>135</v>
      </c>
      <c r="C72" s="17" t="s">
        <v>136</v>
      </c>
      <c r="D72" s="31">
        <v>331469.77516359475</v>
      </c>
      <c r="E72" s="32">
        <v>67921.999999999985</v>
      </c>
      <c r="F72" s="25">
        <v>5237.25</v>
      </c>
      <c r="G72" s="8">
        <f>SUM(E72:F72)</f>
        <v>73159.249999999985</v>
      </c>
      <c r="H72" s="11">
        <f>G72/D72</f>
        <v>0.22071167714731371</v>
      </c>
      <c r="I72" s="27"/>
      <c r="J72" s="26"/>
      <c r="K72" s="26"/>
      <c r="L72" s="26"/>
      <c r="M72" s="26"/>
    </row>
    <row r="73" spans="2:13" x14ac:dyDescent="0.25">
      <c r="B73" s="5" t="s">
        <v>137</v>
      </c>
      <c r="C73" s="17" t="s">
        <v>138</v>
      </c>
      <c r="D73" s="31">
        <v>76256.627054776036</v>
      </c>
      <c r="E73" s="32">
        <v>0</v>
      </c>
      <c r="F73" s="25">
        <v>23780</v>
      </c>
      <c r="G73" s="8">
        <f>SUM(E73:F73)</f>
        <v>23780</v>
      </c>
      <c r="H73" s="11">
        <f>G73/D73</f>
        <v>0.31184174960844446</v>
      </c>
      <c r="I73" s="27"/>
      <c r="J73" s="26"/>
      <c r="K73" s="28"/>
      <c r="L73" s="26"/>
      <c r="M73" s="26"/>
    </row>
    <row r="74" spans="2:13" x14ac:dyDescent="0.25">
      <c r="B74" s="5" t="s">
        <v>139</v>
      </c>
      <c r="C74" s="17" t="s">
        <v>140</v>
      </c>
      <c r="D74" s="31">
        <v>1827135.5001205136</v>
      </c>
      <c r="E74" s="32">
        <v>1625246.6</v>
      </c>
      <c r="F74" s="25">
        <v>46751.4</v>
      </c>
      <c r="G74" s="8">
        <f>SUM(E74:F74)</f>
        <v>1671998</v>
      </c>
      <c r="H74" s="11">
        <f>G74/D74</f>
        <v>0.91509250402595699</v>
      </c>
      <c r="I74" s="27"/>
      <c r="J74" s="26"/>
      <c r="K74" s="26"/>
      <c r="L74" s="26"/>
      <c r="M74" s="26"/>
    </row>
    <row r="75" spans="2:13" x14ac:dyDescent="0.25">
      <c r="B75" s="5" t="s">
        <v>141</v>
      </c>
      <c r="C75" s="17" t="s">
        <v>142</v>
      </c>
      <c r="D75" s="31">
        <v>10263468.384461524</v>
      </c>
      <c r="E75" s="32">
        <v>7788488.5699999956</v>
      </c>
      <c r="F75" s="25">
        <v>15845.39</v>
      </c>
      <c r="G75" s="8">
        <f>SUM(E75:F75)</f>
        <v>7804333.9599999953</v>
      </c>
      <c r="H75" s="11">
        <f>G75/D75</f>
        <v>0.76039927904054749</v>
      </c>
      <c r="I75" s="27"/>
      <c r="J75" s="26"/>
      <c r="K75" s="26"/>
      <c r="L75" s="26"/>
      <c r="M75" s="26"/>
    </row>
    <row r="76" spans="2:13" x14ac:dyDescent="0.25">
      <c r="B76" s="5" t="s">
        <v>143</v>
      </c>
      <c r="C76" s="17" t="s">
        <v>144</v>
      </c>
      <c r="D76" s="31">
        <v>1281577.5871251512</v>
      </c>
      <c r="E76" s="32">
        <v>555368.5499999997</v>
      </c>
      <c r="F76" s="25">
        <v>142922.6176</v>
      </c>
      <c r="G76" s="8">
        <f>SUM(E76:F76)</f>
        <v>698291.1675999997</v>
      </c>
      <c r="H76" s="11">
        <f>G76/D76</f>
        <v>0.54486842982828221</v>
      </c>
      <c r="I76" s="27"/>
      <c r="J76" s="26"/>
      <c r="K76" s="26"/>
      <c r="L76" s="26"/>
      <c r="M76" s="26"/>
    </row>
    <row r="77" spans="2:13" x14ac:dyDescent="0.25">
      <c r="B77" s="5" t="s">
        <v>145</v>
      </c>
      <c r="C77" s="17" t="s">
        <v>146</v>
      </c>
      <c r="D77" s="31">
        <v>10543</v>
      </c>
      <c r="E77" s="32">
        <v>0</v>
      </c>
      <c r="F77" s="25">
        <v>8550.3368000000009</v>
      </c>
      <c r="G77" s="8">
        <f>SUM(E77:F77)</f>
        <v>8550.3368000000009</v>
      </c>
      <c r="H77" s="11">
        <f>G77/D77</f>
        <v>0.8109965664421892</v>
      </c>
      <c r="I77" s="27"/>
      <c r="J77" s="26"/>
      <c r="K77" s="28"/>
      <c r="L77" s="26"/>
      <c r="M77" s="26"/>
    </row>
    <row r="78" spans="2:13" x14ac:dyDescent="0.25">
      <c r="B78" s="5" t="s">
        <v>147</v>
      </c>
      <c r="C78" s="17" t="s">
        <v>148</v>
      </c>
      <c r="D78" s="31">
        <v>1500000</v>
      </c>
      <c r="E78" s="32">
        <v>972168.72999999986</v>
      </c>
      <c r="F78" s="14"/>
      <c r="G78" s="8">
        <f>SUM(E78:F78)</f>
        <v>972168.72999999986</v>
      </c>
      <c r="H78" s="11">
        <f>G78/D78</f>
        <v>0.64811248666666654</v>
      </c>
      <c r="I78" s="27"/>
      <c r="J78" s="26"/>
      <c r="K78" s="26"/>
      <c r="L78" s="26"/>
      <c r="M78" s="26"/>
    </row>
    <row r="79" spans="2:13" x14ac:dyDescent="0.25">
      <c r="B79" s="5" t="s">
        <v>149</v>
      </c>
      <c r="C79" s="17" t="s">
        <v>150</v>
      </c>
      <c r="D79" s="31">
        <v>1609156.6581370095</v>
      </c>
      <c r="E79" s="32">
        <v>938695.50000000023</v>
      </c>
      <c r="F79" s="25">
        <v>3567</v>
      </c>
      <c r="G79" s="8">
        <f>SUM(E79:F79)</f>
        <v>942262.50000000023</v>
      </c>
      <c r="H79" s="11">
        <f>G79/D79</f>
        <v>0.58556293772596291</v>
      </c>
      <c r="I79" s="27"/>
      <c r="J79" s="26"/>
      <c r="K79" s="26"/>
      <c r="L79" s="26"/>
      <c r="M79" s="26"/>
    </row>
    <row r="80" spans="2:13" x14ac:dyDescent="0.25">
      <c r="B80" s="5" t="s">
        <v>151</v>
      </c>
      <c r="C80" s="17" t="s">
        <v>152</v>
      </c>
      <c r="D80" s="31">
        <v>58812.775520613548</v>
      </c>
      <c r="E80" s="32">
        <v>0</v>
      </c>
      <c r="F80" s="14"/>
      <c r="G80" s="8">
        <f t="shared" ref="G80" si="1">SUM(E80:F80)</f>
        <v>0</v>
      </c>
      <c r="H80" s="11">
        <f>G80/D80</f>
        <v>0</v>
      </c>
      <c r="I80" s="27"/>
      <c r="J80" s="26"/>
      <c r="K80" s="26"/>
      <c r="L80" s="26"/>
      <c r="M80" s="26"/>
    </row>
    <row r="81" spans="2:13" x14ac:dyDescent="0.25">
      <c r="B81" s="5" t="s">
        <v>153</v>
      </c>
      <c r="C81" s="17" t="s">
        <v>154</v>
      </c>
      <c r="D81" s="31">
        <v>4410691.0191485882</v>
      </c>
      <c r="E81" s="32">
        <v>1371003.7</v>
      </c>
      <c r="F81" s="14"/>
      <c r="G81" s="8">
        <f>SUM(E81:F81)</f>
        <v>1371003.7</v>
      </c>
      <c r="H81" s="11">
        <f>G81/D81</f>
        <v>0.31083648662940117</v>
      </c>
      <c r="I81" s="27"/>
      <c r="J81" s="26"/>
      <c r="K81" s="26"/>
      <c r="L81" s="26"/>
      <c r="M81" s="26"/>
    </row>
    <row r="82" spans="2:13" x14ac:dyDescent="0.25">
      <c r="B82" s="5" t="s">
        <v>155</v>
      </c>
      <c r="C82" s="17" t="s">
        <v>156</v>
      </c>
      <c r="D82" s="31">
        <v>6107807.841256517</v>
      </c>
      <c r="E82" s="32">
        <v>4828995.2649999978</v>
      </c>
      <c r="F82" s="25">
        <v>7199.3</v>
      </c>
      <c r="G82" s="8">
        <f>SUM(E82:F82)</f>
        <v>4836194.5649999976</v>
      </c>
      <c r="H82" s="11">
        <f>G82/D82</f>
        <v>0.79180529098064767</v>
      </c>
      <c r="I82" s="27"/>
      <c r="J82" s="26"/>
      <c r="K82" s="26"/>
      <c r="L82" s="26"/>
      <c r="M82" s="26"/>
    </row>
    <row r="83" spans="2:13" x14ac:dyDescent="0.25">
      <c r="B83" s="5" t="s">
        <v>157</v>
      </c>
      <c r="C83" s="17" t="s">
        <v>158</v>
      </c>
      <c r="D83" s="31">
        <v>80501.839774181499</v>
      </c>
      <c r="E83" s="32">
        <v>11033.89</v>
      </c>
      <c r="F83" s="14"/>
      <c r="G83" s="8">
        <f>SUM(E83:F83)</f>
        <v>11033.89</v>
      </c>
      <c r="H83" s="11">
        <f>G83/D83</f>
        <v>0.13706382401882425</v>
      </c>
      <c r="I83" s="27"/>
      <c r="J83" s="26"/>
      <c r="K83" s="26"/>
      <c r="L83" s="26"/>
      <c r="M83" s="26"/>
    </row>
    <row r="84" spans="2:13" x14ac:dyDescent="0.25">
      <c r="B84" s="5" t="s">
        <v>159</v>
      </c>
      <c r="C84" s="17" t="s">
        <v>160</v>
      </c>
      <c r="D84" s="31">
        <v>3327787.4885913101</v>
      </c>
      <c r="E84" s="32">
        <v>1364452.1850000001</v>
      </c>
      <c r="F84" s="14"/>
      <c r="G84" s="8">
        <f>SUM(E84:F84)</f>
        <v>1364452.1850000001</v>
      </c>
      <c r="H84" s="11">
        <f>G84/D84</f>
        <v>0.41001782405810655</v>
      </c>
      <c r="I84" s="27"/>
      <c r="J84" s="26"/>
      <c r="K84" s="26"/>
      <c r="L84" s="26"/>
      <c r="M84" s="26"/>
    </row>
    <row r="85" spans="2:13" x14ac:dyDescent="0.25">
      <c r="B85" s="5" t="s">
        <v>161</v>
      </c>
      <c r="C85" s="17" t="s">
        <v>162</v>
      </c>
      <c r="D85" s="31">
        <v>16086334.6609264</v>
      </c>
      <c r="E85" s="32">
        <v>13266539.515000004</v>
      </c>
      <c r="F85" s="25">
        <v>21520.9</v>
      </c>
      <c r="G85" s="8">
        <f>SUM(E85:F85)</f>
        <v>13288060.415000005</v>
      </c>
      <c r="H85" s="11">
        <f>G85/D85</f>
        <v>0.82604649816695752</v>
      </c>
      <c r="I85" s="27"/>
      <c r="J85" s="26"/>
      <c r="K85" s="26"/>
      <c r="L85" s="26"/>
      <c r="M85" s="26"/>
    </row>
    <row r="86" spans="2:13" x14ac:dyDescent="0.25">
      <c r="B86" s="5" t="s">
        <v>163</v>
      </c>
      <c r="C86" s="17" t="s">
        <v>164</v>
      </c>
      <c r="D86" s="31">
        <v>450000</v>
      </c>
      <c r="E86" s="32">
        <v>248952.05</v>
      </c>
      <c r="F86" s="14"/>
      <c r="G86" s="8">
        <f>SUM(E86:F86)</f>
        <v>248952.05</v>
      </c>
      <c r="H86" s="11">
        <f>G86/D86</f>
        <v>0.55322677777777773</v>
      </c>
      <c r="I86" s="27"/>
      <c r="J86" s="26"/>
      <c r="K86" s="26"/>
      <c r="L86" s="26"/>
      <c r="M86" s="26"/>
    </row>
    <row r="87" spans="2:13" x14ac:dyDescent="0.25">
      <c r="B87" s="5" t="s">
        <v>165</v>
      </c>
      <c r="C87" s="17" t="s">
        <v>166</v>
      </c>
      <c r="D87" s="31">
        <v>7921803.2113006599</v>
      </c>
      <c r="E87" s="32">
        <v>7049943.200000003</v>
      </c>
      <c r="F87" s="25">
        <v>12246.7</v>
      </c>
      <c r="G87" s="8">
        <f>SUM(E87:F87)</f>
        <v>7062189.9000000032</v>
      </c>
      <c r="H87" s="11">
        <f>G87/D87</f>
        <v>0.8914876716358725</v>
      </c>
      <c r="I87" s="27"/>
      <c r="J87" s="26"/>
      <c r="K87" s="26"/>
      <c r="L87" s="26"/>
      <c r="M87" s="26"/>
    </row>
    <row r="88" spans="2:13" x14ac:dyDescent="0.25">
      <c r="B88" s="5" t="s">
        <v>167</v>
      </c>
      <c r="C88" s="17" t="s">
        <v>168</v>
      </c>
      <c r="D88" s="31">
        <v>2717582</v>
      </c>
      <c r="E88" s="32">
        <v>2450415.375</v>
      </c>
      <c r="F88" s="14">
        <v>4427.8360000000002</v>
      </c>
      <c r="G88" s="8">
        <f>SUM(E88:F88)</f>
        <v>2454843.2110000001</v>
      </c>
      <c r="H88" s="11">
        <f>G88/D88</f>
        <v>0.903318910340148</v>
      </c>
      <c r="I88" s="27"/>
      <c r="J88" s="26"/>
      <c r="K88" s="26"/>
      <c r="L88" s="26"/>
      <c r="M88" s="26"/>
    </row>
    <row r="89" spans="2:13" x14ac:dyDescent="0.25">
      <c r="B89" s="5" t="s">
        <v>169</v>
      </c>
      <c r="C89" s="17" t="s">
        <v>188</v>
      </c>
      <c r="D89" s="31">
        <v>10337934.567265093</v>
      </c>
      <c r="E89" s="32">
        <v>10208372.262</v>
      </c>
      <c r="F89" s="14"/>
      <c r="G89" s="8">
        <f>SUM(E89:F89)</f>
        <v>10208372.262</v>
      </c>
      <c r="H89" s="11">
        <f>G89/D89</f>
        <v>0.98746729296630009</v>
      </c>
      <c r="I89" s="27"/>
      <c r="J89" s="26"/>
      <c r="K89" s="26"/>
      <c r="L89" s="26"/>
      <c r="M89" s="26"/>
    </row>
    <row r="90" spans="2:13" x14ac:dyDescent="0.25">
      <c r="B90" s="5" t="s">
        <v>170</v>
      </c>
      <c r="C90" s="17" t="s">
        <v>171</v>
      </c>
      <c r="D90" s="31">
        <v>6938173.285963608</v>
      </c>
      <c r="E90" s="32">
        <v>3847294.5450000004</v>
      </c>
      <c r="F90" s="25">
        <v>7134</v>
      </c>
      <c r="G90" s="8">
        <f>SUM(E90:F90)</f>
        <v>3854428.5450000004</v>
      </c>
      <c r="H90" s="11">
        <f>G90/D90</f>
        <v>0.55553938855891205</v>
      </c>
      <c r="I90" s="27"/>
      <c r="J90" s="26"/>
      <c r="K90" s="26"/>
      <c r="L90" s="26"/>
      <c r="M90" s="26"/>
    </row>
    <row r="91" spans="2:13" x14ac:dyDescent="0.25">
      <c r="B91" s="5" t="s">
        <v>172</v>
      </c>
      <c r="C91" s="17" t="s">
        <v>173</v>
      </c>
      <c r="D91" s="31">
        <v>1873763.5838873654</v>
      </c>
      <c r="E91" s="32">
        <v>1458474.9999999991</v>
      </c>
      <c r="F91" s="25">
        <v>126940.25</v>
      </c>
      <c r="G91" s="8">
        <f>SUM(E91:F91)</f>
        <v>1585415.2499999991</v>
      </c>
      <c r="H91" s="11">
        <f>G91/D91</f>
        <v>0.84611274529674108</v>
      </c>
      <c r="I91" s="27"/>
      <c r="J91" s="26"/>
      <c r="K91" s="26"/>
      <c r="L91" s="26"/>
      <c r="M91" s="26"/>
    </row>
    <row r="92" spans="2:13" x14ac:dyDescent="0.25">
      <c r="B92" s="5" t="s">
        <v>174</v>
      </c>
      <c r="C92" s="17" t="s">
        <v>175</v>
      </c>
      <c r="D92" s="31">
        <v>18186245.219897341</v>
      </c>
      <c r="E92" s="32">
        <v>16286345.000000002</v>
      </c>
      <c r="F92" s="25">
        <v>93670.55</v>
      </c>
      <c r="G92" s="8">
        <f>SUM(E92:F92)</f>
        <v>16380015.550000003</v>
      </c>
      <c r="H92" s="11">
        <f>G92/D92</f>
        <v>0.90068155091622948</v>
      </c>
      <c r="I92" s="27"/>
      <c r="J92" s="26"/>
      <c r="K92" s="26"/>
      <c r="L92" s="26"/>
      <c r="M92" s="26"/>
    </row>
    <row r="93" spans="2:13" x14ac:dyDescent="0.25">
      <c r="B93" s="5" t="s">
        <v>176</v>
      </c>
      <c r="C93" s="17" t="s">
        <v>177</v>
      </c>
      <c r="D93" s="31">
        <v>7779047</v>
      </c>
      <c r="E93" s="32">
        <v>5440904.0149999978</v>
      </c>
      <c r="F93" s="14"/>
      <c r="G93" s="8">
        <f>SUM(E93:F93)</f>
        <v>5440904.0149999978</v>
      </c>
      <c r="H93" s="11">
        <f>G93/D93</f>
        <v>0.69943066483593652</v>
      </c>
      <c r="I93" s="27"/>
      <c r="J93" s="26"/>
      <c r="K93" s="26"/>
      <c r="L93" s="26"/>
      <c r="M93" s="26"/>
    </row>
    <row r="94" spans="2:13" ht="15.75" thickBot="1" x14ac:dyDescent="0.3">
      <c r="B94" s="6" t="s">
        <v>178</v>
      </c>
      <c r="C94" s="18" t="s">
        <v>179</v>
      </c>
      <c r="D94" s="29">
        <v>3027860</v>
      </c>
      <c r="E94" s="34">
        <v>2989657.6499999994</v>
      </c>
      <c r="F94" s="25">
        <v>25431.35</v>
      </c>
      <c r="G94" s="9">
        <f>SUM(E94:F94)</f>
        <v>3015088.9999999995</v>
      </c>
      <c r="H94" s="12">
        <f>G94/D94</f>
        <v>0.99578216958511934</v>
      </c>
      <c r="I94" s="27"/>
      <c r="J94" s="26"/>
      <c r="K94" s="26"/>
      <c r="L94" s="26"/>
      <c r="M94" s="26"/>
    </row>
    <row r="95" spans="2:13" ht="15.75" thickBot="1" x14ac:dyDescent="0.3">
      <c r="B95" s="38"/>
      <c r="C95" s="39" t="s">
        <v>183</v>
      </c>
      <c r="D95" s="35">
        <f>SUM(D4:D94)</f>
        <v>503160994.30999547</v>
      </c>
      <c r="E95" s="36">
        <f>SUM(E4:E94)</f>
        <v>392789589.65750003</v>
      </c>
      <c r="F95" s="36">
        <f>SUM(F4:F94)</f>
        <v>2597085.9747000006</v>
      </c>
      <c r="G95" s="35">
        <f t="shared" ref="G95" si="2">SUM(E95:F95)</f>
        <v>395386675.6322</v>
      </c>
      <c r="H95" s="37">
        <f>G95/D95</f>
        <v>0.78580549784946929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Jesper Nybo Jørgensen</cp:lastModifiedBy>
  <dcterms:created xsi:type="dcterms:W3CDTF">2017-01-31T14:47:30Z</dcterms:created>
  <dcterms:modified xsi:type="dcterms:W3CDTF">2018-02-01T11:25:32Z</dcterms:modified>
</cp:coreProperties>
</file>