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H28" i="1" l="1"/>
  <c r="G28" i="1"/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4" i="1"/>
  <c r="H4" i="1" s="1"/>
  <c r="F95" i="1"/>
  <c r="E95" i="1"/>
  <c r="G95" i="1" l="1"/>
  <c r="D95" i="1"/>
  <c r="H95" i="1" l="1"/>
</calcChain>
</file>

<file path=xl/sharedStrings.xml><?xml version="1.0" encoding="utf-8"?>
<sst xmlns="http://schemas.openxmlformats.org/spreadsheetml/2006/main" count="190" uniqueCount="190">
  <si>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</si>
  <si>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</si>
  <si>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</si>
  <si>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</si>
  <si>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</si>
  <si>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</si>
  <si>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</si>
  <si>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</si>
  <si>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</si>
  <si>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</si>
  <si>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</si>
  <si>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</si>
  <si>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</si>
  <si>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</si>
  <si>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</si>
  <si>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</si>
  <si>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</si>
  <si>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</si>
  <si>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</si>
  <si>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</si>
  <si>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</si>
  <si>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</si>
  <si>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</si>
  <si>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</si>
  <si>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</si>
  <si>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</si>
  <si>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</si>
  <si>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</si>
  <si>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</si>
  <si>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</si>
  <si>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</si>
  <si>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</si>
  <si>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</si>
  <si>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</si>
  <si>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</si>
  <si>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</si>
  <si>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</si>
  <si>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</si>
  <si>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</si>
  <si>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</si>
  <si>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</si>
  <si>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</si>
  <si>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</si>
  <si>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</si>
  <si>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</si>
  <si>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</si>
  <si>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</si>
  <si>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</si>
  <si>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280727</t>
  </si>
  <si>
    <t>NEXT UDDANNELSE KØBENHAVN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</si>
  <si>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</si>
  <si>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</si>
  <si>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</si>
  <si>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</si>
  <si>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</si>
  <si>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</si>
  <si>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</si>
  <si>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</si>
  <si>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</si>
  <si>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</si>
  <si>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</si>
  <si>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</si>
  <si>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</si>
  <si>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</si>
  <si>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</si>
  <si>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</si>
  <si>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</si>
  <si>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</si>
  <si>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</si>
  <si>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</si>
  <si>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</si>
  <si>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</si>
  <si>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</si>
  <si>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</si>
  <si>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</si>
  <si>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</si>
  <si>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</si>
  <si>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</si>
  <si>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</si>
  <si>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</si>
  <si>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</si>
  <si>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</si>
  <si>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</si>
  <si>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</si>
  <si>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</si>
  <si>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</si>
  <si>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</si>
  <si>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</si>
  <si>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</si>
  <si>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</si>
  <si>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</si>
  <si>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</si>
  <si>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</si>
  <si>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</si>
  <si>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</si>
  <si>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</si>
  <si>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</si>
  <si>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</si>
  <si>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</si>
  <si>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</si>
  <si>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</si>
  <si>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</si>
  <si>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</si>
  <si>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</si>
  <si>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</si>
  <si>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</si>
  <si>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</si>
  <si>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</si>
  <si>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</si>
  <si>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</si>
  <si>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</si>
  <si>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</si>
  <si>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</si>
  <si>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</si>
  <si>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</si>
  <si>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</si>
  <si>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</si>
  <si>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</si>
  <si>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</si>
  <si>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</si>
  <si>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</si>
  <si>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</si>
  <si>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</si>
  <si>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</si>
  <si>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</si>
  <si>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</si>
  <si>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</si>
  <si>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</si>
  <si>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</si>
  <si>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</si>
  <si>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</si>
  <si>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</si>
  <si>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</si>
  <si>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</si>
  <si>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</si>
  <si>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</si>
  <si>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</si>
  <si>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</si>
  <si>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</si>
  <si>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</si>
  <si>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</si>
  <si>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</si>
  <si>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</si>
  <si>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</si>
  <si>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</si>
  <si>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</si>
  <si>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</si>
  <si>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</si>
  <si>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</si>
  <si>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779401</t>
  </si>
  <si>
    <t>Skive Tekniske Skole</t>
  </si>
  <si>
    <t>779402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</si>
  <si>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</si>
  <si>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</si>
  <si>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</si>
  <si>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</si>
  <si>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</si>
  <si>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</si>
  <si>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</si>
  <si>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</si>
  <si>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</si>
  <si>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</si>
  <si>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</si>
  <si>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</si>
  <si>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</si>
  <si>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</si>
  <si>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</si>
  <si>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</si>
  <si>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</si>
  <si>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</si>
  <si>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</si>
  <si>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</si>
  <si>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</si>
  <si>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</si>
  <si>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</si>
  <si>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</si>
  <si>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</si>
  <si>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</si>
  <si>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</si>
  <si>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</si>
  <si>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Endeligt budgetmål</t>
  </si>
  <si>
    <t>Indenfor</t>
  </si>
  <si>
    <t xml:space="preserve">Udenfor </t>
  </si>
  <si>
    <t>I alt</t>
  </si>
  <si>
    <t>Procent af budgetmålet</t>
  </si>
  <si>
    <t>Oversigt over institutionernes forbrug af budgetmålet - 2. kvartal 2017</t>
  </si>
  <si>
    <t>280879</t>
  </si>
  <si>
    <t>SOSU Østjylland</t>
  </si>
  <si>
    <t>DEKRA AMU Sjælland</t>
  </si>
  <si>
    <t>DEKRA AMU Nordjylland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</si>
</sst>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0" fillId="0" borderId="0" xfId="0"/>
    <xf numFmtId="0" fontId="1" fillId="2" borderId="6" xfId="0" applyFont="1" applyFill="1" applyBorder="1"/>
    <xf numFmtId="0" fontId="1" fillId="2" borderId="6" xfId="1" applyFont="1" applyFill="1" applyBorder="1"/>
    <xf numFmtId="0" fontId="0" fillId="0" borderId="0" xfId="0" applyFont="1"/>
    <xf numFmtId="3" fontId="0" fillId="0" borderId="6" xfId="0" applyNumberFormat="1" applyFont="1" applyBorder="1"/>
    <xf numFmtId="0" fontId="1" fillId="0" borderId="1" xfId="1" applyFont="1" applyBorder="1"/>
    <xf numFmtId="0" fontId="3" fillId="0" borderId="4" xfId="1" applyFont="1" applyBorder="1"/>
    <xf numFmtId="3" fontId="4" fillId="0" borderId="4" xfId="0" applyNumberFormat="1" applyFont="1" applyBorder="1"/>
    <xf numFmtId="0" fontId="1" fillId="0" borderId="2" xfId="1" applyFont="1" applyBorder="1"/>
    <xf numFmtId="0" fontId="3" fillId="0" borderId="5" xfId="1" applyFont="1" applyBorder="1"/>
    <xf numFmtId="3" fontId="4" fillId="0" borderId="5" xfId="0" applyNumberFormat="1" applyFont="1" applyBorder="1"/>
    <xf numFmtId="0" fontId="0" fillId="0" borderId="2" xfId="1" applyFont="1" applyBorder="1"/>
    <xf numFmtId="0" fontId="1" fillId="0" borderId="3" xfId="1" applyFont="1" applyBorder="1"/>
    <xf numFmtId="0" fontId="3" fillId="0" borderId="3" xfId="1" applyFont="1" applyBorder="1"/>
    <xf numFmtId="3" fontId="4" fillId="0" borderId="3" xfId="0" applyNumberFormat="1" applyFont="1" applyBorder="1"/>
    <xf numFmtId="0" fontId="0" fillId="0" borderId="0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0" fontId="0" fillId="0" borderId="5" xfId="0" applyBorder="1"/>
    <xf numFmtId="3" fontId="0" fillId="0" borderId="5" xfId="0" applyNumberFormat="1" applyFill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0" xfId="0" applyNumberFormat="1"/>
    <xf numFmtId="0" fontId="1" fillId="0" borderId="10" xfId="0" applyFont="1" applyBorder="1"/>
    <xf numFmtId="0" fontId="1" fillId="0" borderId="0" xfId="0" applyFont="1" applyBorder="1"/>
    <xf numFmtId="3" fontId="0" fillId="0" borderId="0" xfId="0" applyNumberFormat="1" applyBorder="1"/>
    <xf numFmtId="3" fontId="4" fillId="0" borderId="0" xfId="0" applyNumberFormat="1" applyFont="1" applyBorder="1"/>
    <xf numFmtId="3" fontId="0" fillId="0" borderId="11" xfId="0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workbookViewId="0">
      <selection activeCell="J95" sqref="J95"/>
    </sheetView>
  </sheetViews>
  <sheetFormatPr defaultRowHeight="15" x14ac:dyDescent="0.25"/>
  <cols>
    <col min="1" max="1" width="9.140625" style="1"/>
    <col min="2" max="2" width="7.85546875" bestFit="1" customWidth="1"/>
    <col min="3" max="3" width="51.42578125" bestFit="1" customWidth="1"/>
    <col min="4" max="4" width="18.5703125" bestFit="1" customWidth="1"/>
    <col min="5" max="5" width="11.140625" bestFit="1" customWidth="1"/>
    <col min="7" max="7" width="12.42578125" bestFit="1" customWidth="1"/>
    <col min="8" max="8" width="22.28515625" bestFit="1" customWidth="1"/>
  </cols>
  <sheetData>
    <row r="1" spans="2:17" s="1" customFormat="1" ht="15.75" thickBot="1" x14ac:dyDescent="0.3"/>
    <row r="2" spans="2:17" s="1" customFormat="1" ht="15.75" thickBot="1" x14ac:dyDescent="0.3">
      <c r="B2" s="30" t="s">
        <v>185</v>
      </c>
      <c r="C2" s="31"/>
      <c r="D2" s="31"/>
      <c r="E2" s="31"/>
      <c r="F2" s="31"/>
      <c r="G2" s="31"/>
      <c r="H2" s="32"/>
    </row>
    <row r="3" spans="2:17" ht="15.75" thickBot="1" x14ac:dyDescent="0.3">
      <c r="B3" s="3" t="s">
        <v>0</v>
      </c>
      <c r="C3" s="3" t="s">
        <v>1</v>
      </c>
      <c r="D3" s="2" t="s">
        <v>180</v>
      </c>
      <c r="E3" s="2" t="s">
        <v>181</v>
      </c>
      <c r="F3" s="2" t="s">
        <v>182</v>
      </c>
      <c r="G3" s="2" t="s">
        <v>183</v>
      </c>
      <c r="H3" s="2" t="s">
        <v>184</v>
      </c>
    </row>
    <row r="4" spans="2:17" x14ac:dyDescent="0.25">
      <c r="B4" s="6" t="s">
        <v>2</v>
      </c>
      <c r="C4" s="7" t="s">
        <v>3</v>
      </c>
      <c r="D4" s="8">
        <v>2711741.6134056994</v>
      </c>
      <c r="E4" s="33">
        <v>939729.60000000009</v>
      </c>
      <c r="F4" s="17">
        <v>55883</v>
      </c>
      <c r="G4" s="22">
        <f>SUM(E4:F4)</f>
        <v>995612.60000000009</v>
      </c>
      <c r="H4" s="25">
        <f>G4/D4</f>
        <v>0.36714877076713875</v>
      </c>
      <c r="I4" s="16"/>
      <c r="J4" s="35"/>
      <c r="K4" s="16"/>
      <c r="L4" s="16"/>
      <c r="M4" s="16"/>
      <c r="N4" s="16"/>
      <c r="O4" s="16"/>
      <c r="P4" s="16"/>
      <c r="Q4" s="16"/>
    </row>
    <row r="5" spans="2:17" x14ac:dyDescent="0.25">
      <c r="B5" s="9" t="s">
        <v>4</v>
      </c>
      <c r="C5" s="10" t="s">
        <v>5</v>
      </c>
      <c r="D5" s="11">
        <v>1937535.6138717434</v>
      </c>
      <c r="E5" s="33">
        <v>762007.29999999981</v>
      </c>
      <c r="F5" s="18">
        <v>22876</v>
      </c>
      <c r="G5" s="23">
        <f>SUM(E5:F5)</f>
        <v>784883.29999999981</v>
      </c>
      <c r="H5" s="26">
        <f t="shared" ref="H5:H69" si="0">G5/D5</f>
        <v>0.40509361189577375</v>
      </c>
      <c r="I5" s="16"/>
      <c r="J5" s="35"/>
      <c r="K5" s="16"/>
      <c r="L5" s="16"/>
      <c r="M5" s="16"/>
      <c r="N5" s="16"/>
      <c r="O5" s="16"/>
      <c r="P5" s="16"/>
      <c r="Q5" s="16"/>
    </row>
    <row r="6" spans="2:17" x14ac:dyDescent="0.25">
      <c r="B6" s="9" t="s">
        <v>6</v>
      </c>
      <c r="C6" s="10" t="s">
        <v>7</v>
      </c>
      <c r="D6" s="11">
        <v>2527004.6448545419</v>
      </c>
      <c r="E6" s="33">
        <v>1069637.8</v>
      </c>
      <c r="F6" s="18">
        <v>5469.4</v>
      </c>
      <c r="G6" s="23">
        <f>SUM(E6:F6)</f>
        <v>1075107.2</v>
      </c>
      <c r="H6" s="26">
        <f t="shared" si="0"/>
        <v>0.42544725914498061</v>
      </c>
      <c r="I6" s="16"/>
      <c r="J6" s="35"/>
      <c r="K6" s="16"/>
      <c r="L6" s="16"/>
      <c r="M6" s="16"/>
      <c r="N6" s="16"/>
      <c r="O6" s="16"/>
      <c r="P6" s="16"/>
      <c r="Q6" s="16"/>
    </row>
    <row r="7" spans="2:17" x14ac:dyDescent="0.25">
      <c r="B7" s="9" t="s">
        <v>8</v>
      </c>
      <c r="C7" s="10" t="s">
        <v>9</v>
      </c>
      <c r="D7" s="11">
        <v>18532636.715619735</v>
      </c>
      <c r="E7" s="33">
        <v>8064498.5950000044</v>
      </c>
      <c r="F7" s="18">
        <v>67475.7</v>
      </c>
      <c r="G7" s="23">
        <f>SUM(E7:F7)</f>
        <v>8131974.2950000046</v>
      </c>
      <c r="H7" s="26">
        <f t="shared" si="0"/>
        <v>0.43879208446071727</v>
      </c>
      <c r="I7" s="16"/>
      <c r="J7" s="35"/>
      <c r="K7" s="16"/>
      <c r="L7" s="16"/>
      <c r="M7" s="16"/>
      <c r="N7" s="16"/>
      <c r="O7" s="16"/>
      <c r="P7" s="16"/>
      <c r="Q7" s="16"/>
    </row>
    <row r="8" spans="2:17" x14ac:dyDescent="0.25">
      <c r="B8" s="9" t="s">
        <v>10</v>
      </c>
      <c r="C8" s="10" t="s">
        <v>11</v>
      </c>
      <c r="D8" s="11">
        <v>12353125.065117588</v>
      </c>
      <c r="E8" s="33">
        <v>4466867.6400000006</v>
      </c>
      <c r="F8" s="21">
        <v>0</v>
      </c>
      <c r="G8" s="23">
        <f>SUM(E8:F8)</f>
        <v>4466867.6400000006</v>
      </c>
      <c r="H8" s="26">
        <f t="shared" si="0"/>
        <v>0.36159818802558857</v>
      </c>
      <c r="I8" s="16"/>
      <c r="J8" s="35"/>
      <c r="K8" s="16"/>
      <c r="L8" s="16"/>
      <c r="M8" s="16"/>
      <c r="N8" s="16"/>
      <c r="O8" s="16"/>
      <c r="P8" s="16"/>
      <c r="Q8" s="16"/>
    </row>
    <row r="9" spans="2:17" x14ac:dyDescent="0.25">
      <c r="B9" s="9" t="s">
        <v>12</v>
      </c>
      <c r="C9" s="10" t="s">
        <v>13</v>
      </c>
      <c r="D9" s="11">
        <v>17456421.984386079</v>
      </c>
      <c r="E9" s="33">
        <v>9400959</v>
      </c>
      <c r="F9" s="21">
        <v>0</v>
      </c>
      <c r="G9" s="23">
        <f>SUM(E9:F9)</f>
        <v>9400959</v>
      </c>
      <c r="H9" s="26">
        <f t="shared" si="0"/>
        <v>0.53853871133550169</v>
      </c>
      <c r="I9" s="16"/>
      <c r="J9" s="35"/>
      <c r="K9" s="16"/>
      <c r="L9" s="16"/>
      <c r="M9" s="16"/>
      <c r="N9" s="16"/>
      <c r="O9" s="16"/>
      <c r="P9" s="16"/>
      <c r="Q9" s="16"/>
    </row>
    <row r="10" spans="2:17" x14ac:dyDescent="0.25">
      <c r="B10" s="9" t="s">
        <v>14</v>
      </c>
      <c r="C10" s="10" t="s">
        <v>15</v>
      </c>
      <c r="D10" s="11">
        <v>5717697.3053322649</v>
      </c>
      <c r="E10" s="33">
        <v>1895342.4400000004</v>
      </c>
      <c r="F10" s="21">
        <v>0</v>
      </c>
      <c r="G10" s="23">
        <f>SUM(E10:F10)</f>
        <v>1895342.4400000004</v>
      </c>
      <c r="H10" s="26">
        <f t="shared" si="0"/>
        <v>0.33148701982394624</v>
      </c>
      <c r="I10" s="16"/>
      <c r="J10" s="35"/>
      <c r="K10" s="16"/>
      <c r="L10" s="16"/>
      <c r="M10" s="16"/>
      <c r="N10" s="16"/>
      <c r="O10" s="16"/>
      <c r="P10" s="16"/>
      <c r="Q10" s="16"/>
    </row>
    <row r="11" spans="2:17" x14ac:dyDescent="0.25">
      <c r="B11" s="9" t="s">
        <v>16</v>
      </c>
      <c r="C11" s="10" t="s">
        <v>17</v>
      </c>
      <c r="D11" s="11">
        <v>2200000</v>
      </c>
      <c r="E11" s="33">
        <v>1293151.8800000001</v>
      </c>
      <c r="F11" s="21">
        <v>0</v>
      </c>
      <c r="G11" s="23">
        <f>SUM(E11:F11)</f>
        <v>1293151.8800000001</v>
      </c>
      <c r="H11" s="26">
        <f t="shared" si="0"/>
        <v>0.58779630909090919</v>
      </c>
      <c r="I11" s="16"/>
      <c r="J11" s="35"/>
      <c r="K11" s="16"/>
      <c r="L11" s="16"/>
      <c r="M11" s="16"/>
      <c r="N11" s="16"/>
      <c r="O11" s="16"/>
      <c r="P11" s="16"/>
      <c r="Q11" s="16"/>
    </row>
    <row r="12" spans="2:17" x14ac:dyDescent="0.25">
      <c r="B12" s="9" t="s">
        <v>18</v>
      </c>
      <c r="C12" s="10" t="s">
        <v>19</v>
      </c>
      <c r="D12" s="11">
        <v>568001.88190273382</v>
      </c>
      <c r="E12" s="33">
        <v>2042.7</v>
      </c>
      <c r="F12" s="18">
        <v>69967.6492</v>
      </c>
      <c r="G12" s="23">
        <f>SUM(E12:F12)</f>
        <v>72010.349199999997</v>
      </c>
      <c r="H12" s="26">
        <f t="shared" si="0"/>
        <v>0.12677836375959622</v>
      </c>
      <c r="I12" s="16"/>
      <c r="J12" s="35"/>
      <c r="K12" s="16"/>
      <c r="L12" s="16"/>
      <c r="M12" s="16"/>
      <c r="N12" s="16"/>
      <c r="O12" s="16"/>
      <c r="P12" s="16"/>
      <c r="Q12" s="16"/>
    </row>
    <row r="13" spans="2:17" x14ac:dyDescent="0.25">
      <c r="B13" s="9" t="s">
        <v>20</v>
      </c>
      <c r="C13" s="10" t="s">
        <v>21</v>
      </c>
      <c r="D13" s="11">
        <v>3934852.4522952088</v>
      </c>
      <c r="E13" s="33">
        <v>1408507.5075000001</v>
      </c>
      <c r="F13" s="18">
        <v>0</v>
      </c>
      <c r="G13" s="23">
        <f>SUM(E13:F13)</f>
        <v>1408507.5075000001</v>
      </c>
      <c r="H13" s="26">
        <f t="shared" si="0"/>
        <v>0.35795688010573667</v>
      </c>
      <c r="I13" s="16"/>
      <c r="J13" s="35"/>
      <c r="K13" s="16"/>
      <c r="L13" s="16"/>
      <c r="M13" s="16"/>
      <c r="N13" s="16"/>
      <c r="O13" s="16"/>
      <c r="P13" s="16"/>
      <c r="Q13" s="16"/>
    </row>
    <row r="14" spans="2:17" x14ac:dyDescent="0.25">
      <c r="B14" s="9" t="s">
        <v>22</v>
      </c>
      <c r="C14" s="10" t="s">
        <v>23</v>
      </c>
      <c r="D14" s="11">
        <v>1174746</v>
      </c>
      <c r="E14" s="33">
        <v>331784.05</v>
      </c>
      <c r="F14" s="18">
        <v>0</v>
      </c>
      <c r="G14" s="23">
        <f>SUM(E14:F14)</f>
        <v>331784.05</v>
      </c>
      <c r="H14" s="26">
        <f t="shared" si="0"/>
        <v>0.28243045730736688</v>
      </c>
      <c r="I14" s="16"/>
      <c r="J14" s="35"/>
      <c r="K14" s="16"/>
      <c r="L14" s="16"/>
      <c r="M14" s="16"/>
      <c r="N14" s="16"/>
      <c r="O14" s="16"/>
      <c r="P14" s="16"/>
      <c r="Q14" s="16"/>
    </row>
    <row r="15" spans="2:17" x14ac:dyDescent="0.25">
      <c r="B15" s="9" t="s">
        <v>24</v>
      </c>
      <c r="C15" s="10" t="s">
        <v>25</v>
      </c>
      <c r="D15" s="11">
        <v>8942322</v>
      </c>
      <c r="E15" s="33">
        <v>3294034.4800000009</v>
      </c>
      <c r="F15" s="18">
        <v>0</v>
      </c>
      <c r="G15" s="23">
        <f>SUM(E15:F15)</f>
        <v>3294034.4800000009</v>
      </c>
      <c r="H15" s="26">
        <f t="shared" si="0"/>
        <v>0.36836455676724689</v>
      </c>
      <c r="I15" s="16"/>
      <c r="J15" s="35"/>
      <c r="K15" s="16"/>
      <c r="L15" s="16"/>
      <c r="M15" s="16"/>
      <c r="N15" s="16"/>
      <c r="O15" s="16"/>
      <c r="P15" s="16"/>
      <c r="Q15" s="16"/>
    </row>
    <row r="16" spans="2:17" x14ac:dyDescent="0.25">
      <c r="B16" s="9" t="s">
        <v>26</v>
      </c>
      <c r="C16" s="10" t="s">
        <v>27</v>
      </c>
      <c r="D16" s="11">
        <v>3454530.583946602</v>
      </c>
      <c r="E16" s="33">
        <v>361233.27</v>
      </c>
      <c r="F16" s="18">
        <v>0</v>
      </c>
      <c r="G16" s="23">
        <f>SUM(E16:F16)</f>
        <v>361233.27</v>
      </c>
      <c r="H16" s="26">
        <f t="shared" si="0"/>
        <v>0.10456797565454229</v>
      </c>
      <c r="I16" s="16"/>
      <c r="J16" s="35"/>
      <c r="K16" s="16"/>
      <c r="L16" s="16"/>
      <c r="M16" s="16"/>
      <c r="N16" s="16"/>
      <c r="O16" s="16"/>
      <c r="P16" s="16"/>
      <c r="Q16" s="16"/>
    </row>
    <row r="17" spans="2:17" x14ac:dyDescent="0.25">
      <c r="B17" s="9" t="s">
        <v>28</v>
      </c>
      <c r="C17" s="10" t="s">
        <v>29</v>
      </c>
      <c r="D17" s="11">
        <v>129524.01119534107</v>
      </c>
      <c r="E17" s="33">
        <v>53331.350000000006</v>
      </c>
      <c r="F17" s="18">
        <v>0</v>
      </c>
      <c r="G17" s="23">
        <f>SUM(E17:F17)</f>
        <v>53331.350000000006</v>
      </c>
      <c r="H17" s="26">
        <f t="shared" si="0"/>
        <v>0.41174875228013563</v>
      </c>
      <c r="I17" s="16"/>
      <c r="J17" s="35"/>
      <c r="K17" s="16"/>
      <c r="L17" s="16"/>
      <c r="M17" s="16"/>
      <c r="N17" s="16"/>
      <c r="O17" s="16"/>
      <c r="P17" s="16"/>
      <c r="Q17" s="16"/>
    </row>
    <row r="18" spans="2:17" x14ac:dyDescent="0.25">
      <c r="B18" s="9" t="s">
        <v>30</v>
      </c>
      <c r="C18" s="10" t="s">
        <v>31</v>
      </c>
      <c r="D18" s="11">
        <v>1173239.2587905333</v>
      </c>
      <c r="E18" s="33">
        <v>172879.72500000001</v>
      </c>
      <c r="F18" s="18">
        <v>103506</v>
      </c>
      <c r="G18" s="23">
        <f>SUM(E18:F18)</f>
        <v>276385.72499999998</v>
      </c>
      <c r="H18" s="26">
        <f t="shared" si="0"/>
        <v>0.23557490335340464</v>
      </c>
      <c r="I18" s="16"/>
      <c r="J18" s="35"/>
      <c r="K18" s="16"/>
      <c r="L18" s="16"/>
      <c r="M18" s="16"/>
      <c r="N18" s="16"/>
      <c r="O18" s="16"/>
      <c r="P18" s="16"/>
      <c r="Q18" s="16"/>
    </row>
    <row r="19" spans="2:17" x14ac:dyDescent="0.25">
      <c r="B19" s="9" t="s">
        <v>32</v>
      </c>
      <c r="C19" s="10" t="s">
        <v>33</v>
      </c>
      <c r="D19" s="11">
        <v>10665997.440177858</v>
      </c>
      <c r="E19" s="33">
        <v>6694284.0009999992</v>
      </c>
      <c r="F19" s="18">
        <v>0</v>
      </c>
      <c r="G19" s="23">
        <f>SUM(E19:F19)</f>
        <v>6694284.0009999992</v>
      </c>
      <c r="H19" s="26">
        <f t="shared" si="0"/>
        <v>0.62762850249553126</v>
      </c>
      <c r="I19" s="16"/>
      <c r="J19" s="35"/>
      <c r="K19" s="16"/>
      <c r="L19" s="16"/>
      <c r="M19" s="16"/>
      <c r="N19" s="16"/>
      <c r="O19" s="16"/>
      <c r="P19" s="16"/>
      <c r="Q19" s="16"/>
    </row>
    <row r="20" spans="2:17" x14ac:dyDescent="0.25">
      <c r="B20" s="9" t="s">
        <v>34</v>
      </c>
      <c r="C20" s="10" t="s">
        <v>35</v>
      </c>
      <c r="D20" s="11">
        <v>5000000</v>
      </c>
      <c r="E20" s="33">
        <v>2496355.5</v>
      </c>
      <c r="F20" s="18">
        <v>47264</v>
      </c>
      <c r="G20" s="23">
        <f>SUM(E20:F20)</f>
        <v>2543619.5</v>
      </c>
      <c r="H20" s="26">
        <f t="shared" si="0"/>
        <v>0.50872390000000001</v>
      </c>
      <c r="I20" s="16"/>
      <c r="J20" s="35"/>
      <c r="K20" s="16"/>
      <c r="L20" s="16"/>
      <c r="M20" s="16"/>
      <c r="N20" s="16"/>
      <c r="O20" s="16"/>
      <c r="P20" s="16"/>
      <c r="Q20" s="16"/>
    </row>
    <row r="21" spans="2:17" x14ac:dyDescent="0.25">
      <c r="B21" s="9" t="s">
        <v>36</v>
      </c>
      <c r="C21" s="10" t="s">
        <v>37</v>
      </c>
      <c r="D21" s="11">
        <v>2776906.0433041248</v>
      </c>
      <c r="E21" s="33">
        <v>992476.68499999947</v>
      </c>
      <c r="F21" s="18">
        <v>39237</v>
      </c>
      <c r="G21" s="23">
        <f>SUM(E21:F21)</f>
        <v>1031713.6849999995</v>
      </c>
      <c r="H21" s="26">
        <f t="shared" si="0"/>
        <v>0.37153352288880698</v>
      </c>
      <c r="I21" s="16"/>
      <c r="J21" s="35"/>
      <c r="K21" s="16"/>
      <c r="L21" s="16"/>
      <c r="M21" s="16"/>
      <c r="N21" s="16"/>
      <c r="O21" s="16"/>
      <c r="P21" s="16"/>
      <c r="Q21" s="16"/>
    </row>
    <row r="22" spans="2:17" x14ac:dyDescent="0.25">
      <c r="B22" s="9" t="s">
        <v>38</v>
      </c>
      <c r="C22" s="10" t="s">
        <v>39</v>
      </c>
      <c r="D22" s="11">
        <v>9128566.3030937258</v>
      </c>
      <c r="E22" s="33">
        <v>4331682.6000000024</v>
      </c>
      <c r="F22" s="18">
        <v>3567</v>
      </c>
      <c r="G22" s="23">
        <f>SUM(E22:F22)</f>
        <v>4335249.6000000024</v>
      </c>
      <c r="H22" s="26">
        <f t="shared" si="0"/>
        <v>0.47491023848189179</v>
      </c>
      <c r="I22" s="16"/>
      <c r="J22" s="35"/>
      <c r="K22" s="16"/>
      <c r="L22" s="16"/>
      <c r="M22" s="16"/>
      <c r="N22" s="16"/>
      <c r="O22" s="16"/>
      <c r="P22" s="16"/>
      <c r="Q22" s="16"/>
    </row>
    <row r="23" spans="2:17" x14ac:dyDescent="0.25">
      <c r="B23" s="9" t="s">
        <v>40</v>
      </c>
      <c r="C23" s="10" t="s">
        <v>41</v>
      </c>
      <c r="D23" s="11">
        <v>7303925.7096884456</v>
      </c>
      <c r="E23" s="33">
        <v>3904974.8000000035</v>
      </c>
      <c r="F23" s="18">
        <v>57175.749999999993</v>
      </c>
      <c r="G23" s="23">
        <f>SUM(E23:F23)</f>
        <v>3962150.5500000035</v>
      </c>
      <c r="H23" s="26">
        <f t="shared" si="0"/>
        <v>0.54246862680220387</v>
      </c>
      <c r="I23" s="16"/>
      <c r="J23" s="35"/>
      <c r="K23" s="16"/>
      <c r="L23" s="16"/>
      <c r="M23" s="16"/>
      <c r="N23" s="16"/>
      <c r="O23" s="16"/>
      <c r="P23" s="16"/>
      <c r="Q23" s="16"/>
    </row>
    <row r="24" spans="2:17" x14ac:dyDescent="0.25">
      <c r="B24" s="9" t="s">
        <v>42</v>
      </c>
      <c r="C24" s="10" t="s">
        <v>43</v>
      </c>
      <c r="D24" s="11">
        <v>5409608.3618542273</v>
      </c>
      <c r="E24" s="33">
        <v>1374774.6</v>
      </c>
      <c r="F24" s="18">
        <v>0</v>
      </c>
      <c r="G24" s="23">
        <f>SUM(E24:F24)</f>
        <v>1374774.6</v>
      </c>
      <c r="H24" s="26">
        <f t="shared" si="0"/>
        <v>0.25413569856446588</v>
      </c>
      <c r="I24" s="16"/>
      <c r="J24" s="35"/>
      <c r="K24" s="16"/>
      <c r="L24" s="16"/>
      <c r="M24" s="16"/>
      <c r="N24" s="16"/>
      <c r="O24" s="16"/>
      <c r="P24" s="36"/>
      <c r="Q24" s="16"/>
    </row>
    <row r="25" spans="2:17" x14ac:dyDescent="0.25">
      <c r="B25" s="9" t="s">
        <v>44</v>
      </c>
      <c r="C25" s="10" t="s">
        <v>45</v>
      </c>
      <c r="D25" s="11">
        <v>8126938.3304418512</v>
      </c>
      <c r="E25" s="33">
        <v>1797149.3499999999</v>
      </c>
      <c r="F25" s="18">
        <v>0</v>
      </c>
      <c r="G25" s="23">
        <f>SUM(E25:F25)</f>
        <v>1797149.3499999999</v>
      </c>
      <c r="H25" s="26">
        <f t="shared" si="0"/>
        <v>0.22113485754755213</v>
      </c>
      <c r="I25" s="16"/>
      <c r="J25" s="35"/>
      <c r="K25" s="16"/>
      <c r="L25" s="16"/>
      <c r="M25" s="16"/>
      <c r="N25" s="16"/>
      <c r="O25" s="37"/>
      <c r="P25" s="36"/>
      <c r="Q25" s="36"/>
    </row>
    <row r="26" spans="2:17" x14ac:dyDescent="0.25">
      <c r="B26" s="9" t="s">
        <v>46</v>
      </c>
      <c r="C26" s="10" t="s">
        <v>47</v>
      </c>
      <c r="D26" s="11">
        <v>8512587.3102709819</v>
      </c>
      <c r="E26" s="33">
        <v>3393314.3249999993</v>
      </c>
      <c r="F26" s="18">
        <v>16079.8</v>
      </c>
      <c r="G26" s="23">
        <f>SUM(E26:F26)</f>
        <v>3409394.1249999991</v>
      </c>
      <c r="H26" s="26">
        <f t="shared" si="0"/>
        <v>0.40051208883183453</v>
      </c>
      <c r="I26" s="16"/>
      <c r="J26" s="35"/>
      <c r="K26" s="16"/>
      <c r="L26" s="16"/>
      <c r="M26" s="16"/>
      <c r="N26" s="16"/>
      <c r="O26" s="37"/>
      <c r="P26" s="36"/>
      <c r="Q26" s="36"/>
    </row>
    <row r="27" spans="2:17" x14ac:dyDescent="0.25">
      <c r="B27" s="9" t="s">
        <v>48</v>
      </c>
      <c r="C27" s="10" t="s">
        <v>49</v>
      </c>
      <c r="D27" s="11">
        <v>13405610.090071209</v>
      </c>
      <c r="E27" s="33">
        <v>5903388.7449999964</v>
      </c>
      <c r="F27" s="18">
        <v>102254</v>
      </c>
      <c r="G27" s="23">
        <f>SUM(E27:F27)</f>
        <v>6005642.7449999964</v>
      </c>
      <c r="H27" s="26">
        <f t="shared" si="0"/>
        <v>0.44799473538679468</v>
      </c>
      <c r="I27" s="16"/>
      <c r="J27" s="35"/>
      <c r="K27" s="16"/>
      <c r="L27" s="16"/>
      <c r="M27" s="16"/>
      <c r="N27" s="16"/>
      <c r="O27" s="36"/>
      <c r="P27" s="36"/>
      <c r="Q27" s="36"/>
    </row>
    <row r="28" spans="2:17" s="1" customFormat="1" x14ac:dyDescent="0.25">
      <c r="B28" s="34" t="s">
        <v>186</v>
      </c>
      <c r="C28" s="1" t="s">
        <v>187</v>
      </c>
      <c r="D28" s="11">
        <v>9699850</v>
      </c>
      <c r="E28" s="33">
        <v>3471884</v>
      </c>
      <c r="F28" s="18">
        <v>9951</v>
      </c>
      <c r="G28" s="23">
        <f>SUM(E28:F28)</f>
        <v>3481835</v>
      </c>
      <c r="H28" s="26">
        <f t="shared" si="0"/>
        <v>0.35895761274658888</v>
      </c>
      <c r="I28" s="16"/>
      <c r="J28" s="35"/>
      <c r="K28" s="16"/>
      <c r="L28" s="16"/>
      <c r="M28" s="16"/>
      <c r="N28" s="16"/>
      <c r="O28" s="16"/>
      <c r="P28" s="16"/>
      <c r="Q28" s="16"/>
    </row>
    <row r="29" spans="2:17" x14ac:dyDescent="0.25">
      <c r="B29" s="9" t="s">
        <v>50</v>
      </c>
      <c r="C29" s="12" t="s">
        <v>51</v>
      </c>
      <c r="D29" s="11">
        <v>7010381.7103764806</v>
      </c>
      <c r="E29" s="33">
        <v>4245228.9249999998</v>
      </c>
      <c r="F29" s="18">
        <v>10823.65</v>
      </c>
      <c r="G29" s="23">
        <f>SUM(E29:F29)</f>
        <v>4256052.5750000002</v>
      </c>
      <c r="H29" s="26">
        <f t="shared" si="0"/>
        <v>0.60710710926059352</v>
      </c>
      <c r="I29" s="16"/>
      <c r="J29" s="35"/>
      <c r="K29" s="16"/>
      <c r="L29" s="16"/>
      <c r="M29" s="16"/>
      <c r="N29" s="16"/>
      <c r="O29" s="16"/>
      <c r="P29" s="16"/>
      <c r="Q29" s="16"/>
    </row>
    <row r="30" spans="2:17" x14ac:dyDescent="0.25">
      <c r="B30" s="9" t="s">
        <v>52</v>
      </c>
      <c r="C30" s="10" t="s">
        <v>53</v>
      </c>
      <c r="D30" s="11">
        <v>10091847.355462909</v>
      </c>
      <c r="E30" s="33">
        <v>4691429.5500000017</v>
      </c>
      <c r="F30" s="18">
        <v>68962</v>
      </c>
      <c r="G30" s="23">
        <f>SUM(E30:F30)</f>
        <v>4760391.5500000017</v>
      </c>
      <c r="H30" s="26">
        <f t="shared" si="0"/>
        <v>0.47170665412642326</v>
      </c>
      <c r="I30" s="16"/>
      <c r="J30" s="35"/>
      <c r="K30" s="16"/>
      <c r="L30" s="16"/>
      <c r="M30" s="16"/>
      <c r="N30" s="16"/>
      <c r="O30" s="16"/>
      <c r="P30" s="16"/>
      <c r="Q30" s="16"/>
    </row>
    <row r="31" spans="2:17" x14ac:dyDescent="0.25">
      <c r="B31" s="9" t="s">
        <v>54</v>
      </c>
      <c r="C31" s="10" t="s">
        <v>55</v>
      </c>
      <c r="D31" s="11">
        <v>1767354.9077701536</v>
      </c>
      <c r="E31" s="33">
        <v>748103.70000000019</v>
      </c>
      <c r="F31" s="18">
        <v>31074.35</v>
      </c>
      <c r="G31" s="23">
        <f>SUM(E31:F31)</f>
        <v>779178.05000000016</v>
      </c>
      <c r="H31" s="26">
        <f t="shared" si="0"/>
        <v>0.44087242838116647</v>
      </c>
      <c r="I31" s="16"/>
      <c r="J31" s="35"/>
      <c r="K31" s="16"/>
      <c r="L31" s="16"/>
      <c r="M31" s="16"/>
      <c r="N31" s="16"/>
      <c r="O31" s="16"/>
      <c r="P31" s="16"/>
      <c r="Q31" s="16"/>
    </row>
    <row r="32" spans="2:17" x14ac:dyDescent="0.25">
      <c r="B32" s="9" t="s">
        <v>56</v>
      </c>
      <c r="C32" s="10" t="s">
        <v>188</v>
      </c>
      <c r="D32" s="11">
        <v>3282040.9847201486</v>
      </c>
      <c r="E32" s="33">
        <v>2087529.6090000002</v>
      </c>
      <c r="F32" s="18">
        <v>0</v>
      </c>
      <c r="G32" s="23">
        <f>SUM(E32:F32)</f>
        <v>2087529.6090000002</v>
      </c>
      <c r="H32" s="26">
        <f t="shared" si="0"/>
        <v>0.63604617331675362</v>
      </c>
      <c r="I32" s="16"/>
      <c r="J32" s="35"/>
      <c r="K32" s="16"/>
      <c r="L32" s="16"/>
      <c r="M32" s="16"/>
      <c r="N32" s="16"/>
      <c r="O32" s="16"/>
      <c r="P32" s="16"/>
      <c r="Q32" s="16"/>
    </row>
    <row r="33" spans="2:17" x14ac:dyDescent="0.25">
      <c r="B33" s="9" t="s">
        <v>57</v>
      </c>
      <c r="C33" s="10" t="s">
        <v>58</v>
      </c>
      <c r="D33" s="11">
        <v>8139671.0691707116</v>
      </c>
      <c r="E33" s="33">
        <v>3562076.3250000002</v>
      </c>
      <c r="F33" s="18">
        <v>713.4</v>
      </c>
      <c r="G33" s="23">
        <f>SUM(E33:F33)</f>
        <v>3562789.7250000001</v>
      </c>
      <c r="H33" s="26">
        <f t="shared" si="0"/>
        <v>0.43770684278559985</v>
      </c>
      <c r="I33" s="16"/>
      <c r="J33" s="35"/>
      <c r="K33" s="16"/>
      <c r="L33" s="16"/>
      <c r="M33" s="16"/>
      <c r="N33" s="16"/>
      <c r="O33" s="16"/>
      <c r="P33" s="16"/>
      <c r="Q33" s="16"/>
    </row>
    <row r="34" spans="2:17" x14ac:dyDescent="0.25">
      <c r="B34" s="9" t="s">
        <v>59</v>
      </c>
      <c r="C34" s="10" t="s">
        <v>60</v>
      </c>
      <c r="D34" s="11">
        <v>4530973.9238156648</v>
      </c>
      <c r="E34" s="33">
        <v>2130982.09</v>
      </c>
      <c r="F34" s="18">
        <v>16839.0936</v>
      </c>
      <c r="G34" s="23">
        <f>SUM(E34:F34)</f>
        <v>2147821.1835999996</v>
      </c>
      <c r="H34" s="26">
        <f t="shared" si="0"/>
        <v>0.47403079772996287</v>
      </c>
      <c r="I34" s="16"/>
      <c r="J34" s="35"/>
      <c r="K34" s="16"/>
      <c r="L34" s="16"/>
      <c r="M34" s="16"/>
      <c r="N34" s="16"/>
      <c r="O34" s="16"/>
      <c r="P34" s="16"/>
      <c r="Q34" s="16"/>
    </row>
    <row r="35" spans="2:17" x14ac:dyDescent="0.25">
      <c r="B35" s="9" t="s">
        <v>61</v>
      </c>
      <c r="C35" s="10" t="s">
        <v>62</v>
      </c>
      <c r="D35" s="11">
        <v>200139.54379669431</v>
      </c>
      <c r="E35" s="38">
        <v>0</v>
      </c>
      <c r="F35" s="18">
        <v>0</v>
      </c>
      <c r="G35" s="23">
        <f t="shared" ref="G35:G48" si="1">SUM(E35:F35)</f>
        <v>0</v>
      </c>
      <c r="H35" s="26">
        <f t="shared" si="0"/>
        <v>0</v>
      </c>
      <c r="I35" s="16"/>
      <c r="J35" s="35"/>
      <c r="K35" s="16"/>
      <c r="L35" s="16"/>
      <c r="M35" s="16"/>
      <c r="N35" s="16"/>
      <c r="O35" s="16"/>
      <c r="P35" s="16"/>
      <c r="Q35" s="16"/>
    </row>
    <row r="36" spans="2:17" x14ac:dyDescent="0.25">
      <c r="B36" s="9" t="s">
        <v>63</v>
      </c>
      <c r="C36" s="10" t="s">
        <v>64</v>
      </c>
      <c r="D36" s="11">
        <v>919544.56769201066</v>
      </c>
      <c r="E36" s="33">
        <v>466603.69999999995</v>
      </c>
      <c r="F36" s="18">
        <v>3495.6600000000003</v>
      </c>
      <c r="G36" s="23">
        <f>SUM(E36:F36)</f>
        <v>470099.35999999993</v>
      </c>
      <c r="H36" s="26">
        <f t="shared" si="0"/>
        <v>0.5112306423384293</v>
      </c>
      <c r="I36" s="16"/>
      <c r="J36" s="35"/>
      <c r="K36" s="16"/>
      <c r="L36" s="16"/>
      <c r="M36" s="16"/>
      <c r="N36" s="16"/>
      <c r="O36" s="16"/>
      <c r="P36" s="16"/>
      <c r="Q36" s="16"/>
    </row>
    <row r="37" spans="2:17" x14ac:dyDescent="0.25">
      <c r="B37" s="9" t="s">
        <v>65</v>
      </c>
      <c r="C37" s="10" t="s">
        <v>66</v>
      </c>
      <c r="D37" s="11">
        <v>2500000</v>
      </c>
      <c r="E37" s="33">
        <v>624966.75</v>
      </c>
      <c r="F37" s="18">
        <v>0</v>
      </c>
      <c r="G37" s="23">
        <f>SUM(E37:F37)</f>
        <v>624966.75</v>
      </c>
      <c r="H37" s="26">
        <f t="shared" si="0"/>
        <v>0.24998670000000001</v>
      </c>
      <c r="I37" s="16"/>
      <c r="J37" s="35"/>
      <c r="K37" s="16"/>
      <c r="L37" s="16"/>
      <c r="M37" s="16"/>
      <c r="N37" s="16"/>
      <c r="O37" s="16"/>
      <c r="P37" s="16"/>
      <c r="Q37" s="16"/>
    </row>
    <row r="38" spans="2:17" x14ac:dyDescent="0.25">
      <c r="B38" s="9" t="s">
        <v>67</v>
      </c>
      <c r="C38" s="10" t="s">
        <v>68</v>
      </c>
      <c r="D38" s="11">
        <v>2700000</v>
      </c>
      <c r="E38" s="33">
        <v>301644.5</v>
      </c>
      <c r="F38" s="18">
        <v>0</v>
      </c>
      <c r="G38" s="23">
        <f>SUM(E38:F38)</f>
        <v>301644.5</v>
      </c>
      <c r="H38" s="26">
        <f t="shared" si="0"/>
        <v>0.11172018518518519</v>
      </c>
      <c r="I38" s="16"/>
      <c r="J38" s="35"/>
      <c r="K38" s="16"/>
      <c r="L38" s="16"/>
      <c r="M38" s="16"/>
      <c r="N38" s="16"/>
      <c r="O38" s="16"/>
      <c r="P38" s="16"/>
      <c r="Q38" s="16"/>
    </row>
    <row r="39" spans="2:17" x14ac:dyDescent="0.25">
      <c r="B39" s="9" t="s">
        <v>69</v>
      </c>
      <c r="C39" s="10" t="s">
        <v>70</v>
      </c>
      <c r="D39" s="11">
        <v>2023270.4355306176</v>
      </c>
      <c r="E39" s="33">
        <v>1007343.2749999996</v>
      </c>
      <c r="F39" s="18">
        <v>7847.4</v>
      </c>
      <c r="G39" s="23">
        <f>SUM(E39:F39)</f>
        <v>1015190.6749999996</v>
      </c>
      <c r="H39" s="26">
        <f t="shared" si="0"/>
        <v>0.5017572822556261</v>
      </c>
      <c r="I39" s="16"/>
      <c r="J39" s="35"/>
      <c r="K39" s="16"/>
      <c r="L39" s="16"/>
      <c r="M39" s="16"/>
      <c r="N39" s="16"/>
      <c r="O39" s="16"/>
      <c r="P39" s="16"/>
      <c r="Q39" s="16"/>
    </row>
    <row r="40" spans="2:17" x14ac:dyDescent="0.25">
      <c r="B40" s="9" t="s">
        <v>71</v>
      </c>
      <c r="C40" s="10" t="s">
        <v>72</v>
      </c>
      <c r="D40" s="11">
        <v>17791843.911718801</v>
      </c>
      <c r="E40" s="33">
        <v>8908891.665000001</v>
      </c>
      <c r="F40" s="18">
        <v>0</v>
      </c>
      <c r="G40" s="23">
        <f>SUM(E40:F40)</f>
        <v>8908891.665000001</v>
      </c>
      <c r="H40" s="26">
        <f t="shared" si="0"/>
        <v>0.50072896936399369</v>
      </c>
      <c r="I40" s="16"/>
      <c r="J40" s="35"/>
      <c r="K40" s="16"/>
      <c r="L40" s="16"/>
      <c r="M40" s="16"/>
      <c r="N40" s="16"/>
      <c r="O40" s="16"/>
      <c r="P40" s="16"/>
      <c r="Q40" s="16"/>
    </row>
    <row r="41" spans="2:17" x14ac:dyDescent="0.25">
      <c r="B41" s="9" t="s">
        <v>73</v>
      </c>
      <c r="C41" s="10" t="s">
        <v>74</v>
      </c>
      <c r="D41" s="11">
        <v>11682132.50466272</v>
      </c>
      <c r="E41" s="33">
        <v>5564667.527999999</v>
      </c>
      <c r="F41" s="18">
        <v>0</v>
      </c>
      <c r="G41" s="23">
        <f t="shared" si="1"/>
        <v>5564667.527999999</v>
      </c>
      <c r="H41" s="26">
        <f t="shared" si="0"/>
        <v>0.47634004543082853</v>
      </c>
      <c r="I41" s="16"/>
      <c r="J41" s="35"/>
      <c r="K41" s="16"/>
      <c r="L41" s="16"/>
      <c r="M41" s="16"/>
      <c r="N41" s="16"/>
      <c r="O41" s="16"/>
      <c r="P41" s="16"/>
      <c r="Q41" s="16"/>
    </row>
    <row r="42" spans="2:17" x14ac:dyDescent="0.25">
      <c r="B42" s="9" t="s">
        <v>75</v>
      </c>
      <c r="C42" s="10" t="s">
        <v>76</v>
      </c>
      <c r="D42" s="11">
        <v>12172119.022938326</v>
      </c>
      <c r="E42" s="33">
        <v>2372561.41</v>
      </c>
      <c r="F42" s="18">
        <v>0</v>
      </c>
      <c r="G42" s="23">
        <f>SUM(E42:F42)</f>
        <v>2372561.41</v>
      </c>
      <c r="H42" s="26">
        <f t="shared" si="0"/>
        <v>0.19491769720037361</v>
      </c>
      <c r="I42" s="16"/>
      <c r="J42" s="35"/>
      <c r="K42" s="1"/>
      <c r="L42" s="1"/>
    </row>
    <row r="43" spans="2:17" x14ac:dyDescent="0.25">
      <c r="B43" s="9" t="s">
        <v>77</v>
      </c>
      <c r="C43" s="10" t="s">
        <v>78</v>
      </c>
      <c r="D43" s="11">
        <v>8412225.467786504</v>
      </c>
      <c r="E43" s="33">
        <v>2894274.6350000007</v>
      </c>
      <c r="F43" s="18">
        <v>25322.825000000001</v>
      </c>
      <c r="G43" s="23">
        <f>SUM(E43:F43)</f>
        <v>2919597.4600000009</v>
      </c>
      <c r="H43" s="26">
        <f t="shared" si="0"/>
        <v>0.34706600187788716</v>
      </c>
      <c r="I43" s="16"/>
      <c r="J43" s="35"/>
      <c r="K43" s="16"/>
      <c r="L43" s="16"/>
      <c r="M43" s="16"/>
    </row>
    <row r="44" spans="2:17" x14ac:dyDescent="0.25">
      <c r="B44" s="9" t="s">
        <v>79</v>
      </c>
      <c r="C44" s="10" t="s">
        <v>80</v>
      </c>
      <c r="D44" s="11">
        <v>1237626.9162954537</v>
      </c>
      <c r="E44" s="33">
        <v>319771.85000000009</v>
      </c>
      <c r="F44" s="18">
        <v>0</v>
      </c>
      <c r="G44" s="23">
        <f>SUM(E44:F44)</f>
        <v>319771.85000000009</v>
      </c>
      <c r="H44" s="26">
        <f t="shared" si="0"/>
        <v>0.25837499636575634</v>
      </c>
      <c r="I44" s="16"/>
      <c r="J44" s="35"/>
      <c r="K44" s="16"/>
      <c r="L44" s="16"/>
      <c r="M44" s="16"/>
    </row>
    <row r="45" spans="2:17" x14ac:dyDescent="0.25">
      <c r="B45" s="9" t="s">
        <v>81</v>
      </c>
      <c r="C45" s="10" t="s">
        <v>82</v>
      </c>
      <c r="D45" s="11">
        <v>450467.55985662143</v>
      </c>
      <c r="E45" s="33">
        <v>173303.17500000008</v>
      </c>
      <c r="F45" s="18">
        <v>0</v>
      </c>
      <c r="G45" s="23">
        <f>SUM(E45:F45)</f>
        <v>173303.17500000008</v>
      </c>
      <c r="H45" s="26">
        <f t="shared" si="0"/>
        <v>0.38471843578516607</v>
      </c>
      <c r="I45" s="16"/>
      <c r="J45" s="35"/>
      <c r="K45" s="16"/>
      <c r="L45" s="16"/>
      <c r="M45" s="16"/>
    </row>
    <row r="46" spans="2:17" x14ac:dyDescent="0.25">
      <c r="B46" s="9" t="s">
        <v>83</v>
      </c>
      <c r="C46" s="10" t="s">
        <v>84</v>
      </c>
      <c r="D46" s="11">
        <v>11145433.050589107</v>
      </c>
      <c r="E46" s="33">
        <v>4922697.08</v>
      </c>
      <c r="F46" s="18">
        <v>236135.4</v>
      </c>
      <c r="G46" s="23">
        <f>SUM(E46:F46)</f>
        <v>5158832.4800000004</v>
      </c>
      <c r="H46" s="26">
        <f t="shared" si="0"/>
        <v>0.46286514454701455</v>
      </c>
      <c r="I46" s="16"/>
      <c r="J46" s="35"/>
      <c r="K46" s="16"/>
      <c r="L46" s="16"/>
      <c r="M46" s="16"/>
    </row>
    <row r="47" spans="2:17" x14ac:dyDescent="0.25">
      <c r="B47" s="9" t="s">
        <v>85</v>
      </c>
      <c r="C47" s="10" t="s">
        <v>86</v>
      </c>
      <c r="D47" s="11">
        <v>1392650.0825895462</v>
      </c>
      <c r="E47" s="33">
        <v>894679.9099999998</v>
      </c>
      <c r="F47" s="18">
        <v>54694</v>
      </c>
      <c r="G47" s="23">
        <f>SUM(E47:F47)</f>
        <v>949373.9099999998</v>
      </c>
      <c r="H47" s="26">
        <f t="shared" si="0"/>
        <v>0.68170312260686339</v>
      </c>
      <c r="I47" s="16"/>
      <c r="J47" s="35"/>
      <c r="K47" s="16"/>
      <c r="L47" s="16"/>
      <c r="M47" s="16"/>
    </row>
    <row r="48" spans="2:17" x14ac:dyDescent="0.25">
      <c r="B48" s="9" t="s">
        <v>87</v>
      </c>
      <c r="C48" s="10" t="s">
        <v>88</v>
      </c>
      <c r="D48" s="11">
        <v>4447.2585886371726</v>
      </c>
      <c r="E48" s="38">
        <v>0</v>
      </c>
      <c r="F48" s="18">
        <v>0</v>
      </c>
      <c r="G48" s="23">
        <f t="shared" si="1"/>
        <v>0</v>
      </c>
      <c r="H48" s="26">
        <f t="shared" si="0"/>
        <v>0</v>
      </c>
      <c r="I48" s="16"/>
      <c r="J48" s="35"/>
      <c r="K48" s="16"/>
      <c r="L48" s="16"/>
      <c r="M48" s="16"/>
    </row>
    <row r="49" spans="2:13" x14ac:dyDescent="0.25">
      <c r="B49" s="9" t="s">
        <v>89</v>
      </c>
      <c r="C49" s="10" t="s">
        <v>90</v>
      </c>
      <c r="D49" s="11">
        <v>4011003.0268332516</v>
      </c>
      <c r="E49" s="33">
        <v>740446.45499999996</v>
      </c>
      <c r="F49" s="18">
        <v>0</v>
      </c>
      <c r="G49" s="23">
        <f>SUM(E49:F49)</f>
        <v>740446.45499999996</v>
      </c>
      <c r="H49" s="26">
        <f t="shared" si="0"/>
        <v>0.18460381357143821</v>
      </c>
      <c r="I49" s="16"/>
      <c r="J49" s="35"/>
      <c r="K49" s="16"/>
      <c r="L49" s="16"/>
      <c r="M49" s="16"/>
    </row>
    <row r="50" spans="2:13" x14ac:dyDescent="0.25">
      <c r="B50" s="9" t="s">
        <v>91</v>
      </c>
      <c r="C50" s="10" t="s">
        <v>92</v>
      </c>
      <c r="D50" s="11">
        <v>326123.27922780981</v>
      </c>
      <c r="E50" s="33">
        <v>187653.35</v>
      </c>
      <c r="F50" s="18">
        <v>0</v>
      </c>
      <c r="G50" s="23">
        <f>SUM(E50:F50)</f>
        <v>187653.35</v>
      </c>
      <c r="H50" s="26">
        <f t="shared" si="0"/>
        <v>0.57540617905082714</v>
      </c>
      <c r="I50" s="16"/>
      <c r="J50" s="35"/>
      <c r="K50" s="16"/>
      <c r="L50" s="16"/>
      <c r="M50" s="16"/>
    </row>
    <row r="51" spans="2:13" x14ac:dyDescent="0.25">
      <c r="B51" s="9" t="s">
        <v>93</v>
      </c>
      <c r="C51" s="10" t="s">
        <v>94</v>
      </c>
      <c r="D51" s="11">
        <v>12368368.758119956</v>
      </c>
      <c r="E51" s="33">
        <v>6764843.3399999943</v>
      </c>
      <c r="F51" s="20">
        <v>0</v>
      </c>
      <c r="G51" s="23">
        <f>SUM(E51:F51)</f>
        <v>6764843.3399999943</v>
      </c>
      <c r="H51" s="26">
        <f t="shared" si="0"/>
        <v>0.54694709320974988</v>
      </c>
      <c r="I51" s="16"/>
      <c r="J51" s="35"/>
      <c r="K51" s="16"/>
      <c r="L51" s="16"/>
      <c r="M51" s="16"/>
    </row>
    <row r="52" spans="2:13" x14ac:dyDescent="0.25">
      <c r="B52" s="9" t="s">
        <v>95</v>
      </c>
      <c r="C52" s="10" t="s">
        <v>96</v>
      </c>
      <c r="D52" s="11">
        <v>3650000</v>
      </c>
      <c r="E52" s="33">
        <v>1237283.27</v>
      </c>
      <c r="F52" s="18">
        <v>2071.3000000000002</v>
      </c>
      <c r="G52" s="23">
        <f>SUM(E52:F52)</f>
        <v>1239354.57</v>
      </c>
      <c r="H52" s="26">
        <f t="shared" si="0"/>
        <v>0.33954919726027399</v>
      </c>
      <c r="I52" s="16"/>
      <c r="J52" s="35"/>
      <c r="K52" s="16"/>
      <c r="L52" s="16"/>
      <c r="M52" s="16"/>
    </row>
    <row r="53" spans="2:13" x14ac:dyDescent="0.25">
      <c r="B53" s="9" t="s">
        <v>97</v>
      </c>
      <c r="C53" s="10" t="s">
        <v>98</v>
      </c>
      <c r="D53" s="11">
        <v>6006200.8994277464</v>
      </c>
      <c r="E53" s="33">
        <v>1612954.6649999996</v>
      </c>
      <c r="F53" s="18">
        <v>0</v>
      </c>
      <c r="G53" s="23">
        <f>SUM(E53:F53)</f>
        <v>1612954.6649999996</v>
      </c>
      <c r="H53" s="26">
        <f t="shared" si="0"/>
        <v>0.26854823739806594</v>
      </c>
      <c r="I53" s="16"/>
      <c r="J53" s="35"/>
      <c r="K53" s="16"/>
      <c r="L53" s="16"/>
      <c r="M53" s="16"/>
    </row>
    <row r="54" spans="2:13" x14ac:dyDescent="0.25">
      <c r="B54" s="9" t="s">
        <v>99</v>
      </c>
      <c r="C54" s="10" t="s">
        <v>100</v>
      </c>
      <c r="D54" s="11">
        <v>10460002.023065949</v>
      </c>
      <c r="E54" s="33">
        <v>6564557.3489999995</v>
      </c>
      <c r="F54" s="18">
        <v>0</v>
      </c>
      <c r="G54" s="23">
        <f>SUM(E54:F54)</f>
        <v>6564557.3489999995</v>
      </c>
      <c r="H54" s="26">
        <f t="shared" si="0"/>
        <v>0.62758662326490167</v>
      </c>
      <c r="I54" s="16"/>
      <c r="J54" s="35"/>
      <c r="K54" s="16"/>
      <c r="L54" s="16"/>
      <c r="M54" s="16"/>
    </row>
    <row r="55" spans="2:13" x14ac:dyDescent="0.25">
      <c r="B55" s="9" t="s">
        <v>101</v>
      </c>
      <c r="C55" s="10" t="s">
        <v>102</v>
      </c>
      <c r="D55" s="11">
        <v>4079039.8015917949</v>
      </c>
      <c r="E55" s="33">
        <v>2741801.4250000003</v>
      </c>
      <c r="F55" s="18">
        <v>164678.83159999998</v>
      </c>
      <c r="G55" s="23">
        <f>SUM(E55:F55)</f>
        <v>2906480.2566000004</v>
      </c>
      <c r="H55" s="26">
        <f t="shared" si="0"/>
        <v>0.71254030310412331</v>
      </c>
      <c r="I55" s="16"/>
      <c r="J55" s="35"/>
      <c r="K55" s="16"/>
      <c r="L55" s="16"/>
      <c r="M55" s="16"/>
    </row>
    <row r="56" spans="2:13" x14ac:dyDescent="0.25">
      <c r="B56" s="9" t="s">
        <v>103</v>
      </c>
      <c r="C56" s="10" t="s">
        <v>104</v>
      </c>
      <c r="D56" s="11">
        <v>3506994.6591860242</v>
      </c>
      <c r="E56" s="33">
        <v>646605.92500000016</v>
      </c>
      <c r="F56" s="18">
        <v>0</v>
      </c>
      <c r="G56" s="23">
        <f>SUM(E56:F56)</f>
        <v>646605.92500000016</v>
      </c>
      <c r="H56" s="26">
        <f t="shared" si="0"/>
        <v>0.18437607918971791</v>
      </c>
      <c r="I56" s="16"/>
      <c r="J56" s="35"/>
      <c r="K56" s="16"/>
      <c r="L56" s="16"/>
      <c r="M56" s="16"/>
    </row>
    <row r="57" spans="2:13" x14ac:dyDescent="0.25">
      <c r="B57" s="9" t="s">
        <v>105</v>
      </c>
      <c r="C57" s="10" t="s">
        <v>106</v>
      </c>
      <c r="D57" s="11">
        <v>119495.28958860514</v>
      </c>
      <c r="E57" s="33">
        <v>1149.075</v>
      </c>
      <c r="F57" s="18">
        <v>0</v>
      </c>
      <c r="G57" s="23">
        <f>SUM(E57:F57)</f>
        <v>1149.075</v>
      </c>
      <c r="H57" s="26">
        <f t="shared" si="0"/>
        <v>9.6160694196064257E-3</v>
      </c>
      <c r="I57" s="16"/>
      <c r="J57" s="35"/>
      <c r="K57" s="16"/>
      <c r="L57" s="16"/>
      <c r="M57" s="16"/>
    </row>
    <row r="58" spans="2:13" x14ac:dyDescent="0.25">
      <c r="B58" s="9" t="s">
        <v>107</v>
      </c>
      <c r="C58" s="10" t="s">
        <v>108</v>
      </c>
      <c r="D58" s="11">
        <v>10502884.262059925</v>
      </c>
      <c r="E58" s="33">
        <v>4943897.1750000007</v>
      </c>
      <c r="F58" s="18">
        <v>16170.4</v>
      </c>
      <c r="G58" s="23">
        <f>SUM(E58:F58)</f>
        <v>4960067.5750000011</v>
      </c>
      <c r="H58" s="26">
        <f t="shared" si="0"/>
        <v>0.4722576628705214</v>
      </c>
      <c r="I58" s="16"/>
      <c r="J58" s="35"/>
      <c r="K58" s="16"/>
      <c r="L58" s="16"/>
      <c r="M58" s="16"/>
    </row>
    <row r="59" spans="2:13" x14ac:dyDescent="0.25">
      <c r="B59" s="9" t="s">
        <v>109</v>
      </c>
      <c r="C59" s="10" t="s">
        <v>110</v>
      </c>
      <c r="D59" s="11">
        <v>544528.87789066089</v>
      </c>
      <c r="E59" s="33">
        <v>266986.34999999992</v>
      </c>
      <c r="F59" s="18">
        <v>15556.075000000001</v>
      </c>
      <c r="G59" s="23">
        <f>SUM(E59:F59)</f>
        <v>282542.42499999993</v>
      </c>
      <c r="H59" s="26">
        <f t="shared" si="0"/>
        <v>0.51887500639907891</v>
      </c>
      <c r="I59" s="16"/>
      <c r="J59" s="35"/>
      <c r="K59" s="16"/>
      <c r="L59" s="16"/>
      <c r="M59" s="16"/>
    </row>
    <row r="60" spans="2:13" x14ac:dyDescent="0.25">
      <c r="B60" s="9" t="s">
        <v>111</v>
      </c>
      <c r="C60" s="10" t="s">
        <v>112</v>
      </c>
      <c r="D60" s="11">
        <v>2274815.9472118681</v>
      </c>
      <c r="E60" s="33">
        <v>958565.97499999998</v>
      </c>
      <c r="F60" s="18">
        <v>1189</v>
      </c>
      <c r="G60" s="23">
        <f>SUM(E60:F60)</f>
        <v>959754.97499999998</v>
      </c>
      <c r="H60" s="26">
        <f t="shared" si="0"/>
        <v>0.42190445173216112</v>
      </c>
      <c r="I60" s="16"/>
      <c r="J60" s="35"/>
      <c r="K60" s="16"/>
      <c r="L60" s="16"/>
      <c r="M60" s="16"/>
    </row>
    <row r="61" spans="2:13" x14ac:dyDescent="0.25">
      <c r="B61" s="9" t="s">
        <v>113</v>
      </c>
      <c r="C61" s="10" t="s">
        <v>114</v>
      </c>
      <c r="D61" s="11">
        <v>16642476.342218474</v>
      </c>
      <c r="E61" s="33">
        <v>7421774.9649999989</v>
      </c>
      <c r="F61" s="18">
        <v>0</v>
      </c>
      <c r="G61" s="23">
        <f>SUM(E61:F61)</f>
        <v>7421774.9649999989</v>
      </c>
      <c r="H61" s="26">
        <f t="shared" si="0"/>
        <v>0.44595376387422053</v>
      </c>
      <c r="I61" s="16"/>
      <c r="J61" s="35"/>
      <c r="K61" s="16"/>
      <c r="L61" s="16"/>
      <c r="M61" s="16"/>
    </row>
    <row r="62" spans="2:13" x14ac:dyDescent="0.25">
      <c r="B62" s="9" t="s">
        <v>115</v>
      </c>
      <c r="C62" s="10" t="s">
        <v>116</v>
      </c>
      <c r="D62" s="11">
        <v>1070223.5099091909</v>
      </c>
      <c r="E62" s="33">
        <v>645619.79999999981</v>
      </c>
      <c r="F62" s="18">
        <v>34082.947499999995</v>
      </c>
      <c r="G62" s="23">
        <f>SUM(E62:F62)</f>
        <v>679702.74749999982</v>
      </c>
      <c r="H62" s="26">
        <f t="shared" si="0"/>
        <v>0.635103547255912</v>
      </c>
      <c r="I62" s="16"/>
      <c r="J62" s="35"/>
      <c r="K62" s="16"/>
      <c r="L62" s="16"/>
      <c r="M62" s="16"/>
    </row>
    <row r="63" spans="2:13" x14ac:dyDescent="0.25">
      <c r="B63" s="9" t="s">
        <v>117</v>
      </c>
      <c r="C63" s="10" t="s">
        <v>118</v>
      </c>
      <c r="D63" s="11">
        <v>4179898.4046303928</v>
      </c>
      <c r="E63" s="33">
        <v>1532146.1700000004</v>
      </c>
      <c r="F63" s="18">
        <v>8565</v>
      </c>
      <c r="G63" s="23">
        <f>SUM(E63:F63)</f>
        <v>1540711.1700000004</v>
      </c>
      <c r="H63" s="26">
        <f t="shared" si="0"/>
        <v>0.36860014786322004</v>
      </c>
      <c r="I63" s="16"/>
      <c r="J63" s="35"/>
      <c r="K63" s="16"/>
      <c r="L63" s="16"/>
      <c r="M63" s="16"/>
    </row>
    <row r="64" spans="2:13" x14ac:dyDescent="0.25">
      <c r="B64" s="9" t="s">
        <v>119</v>
      </c>
      <c r="C64" s="10" t="s">
        <v>120</v>
      </c>
      <c r="D64" s="11">
        <v>2491867.520867689</v>
      </c>
      <c r="E64" s="33">
        <v>846694.42500000016</v>
      </c>
      <c r="F64" s="18">
        <v>45121.049999999996</v>
      </c>
      <c r="G64" s="23">
        <f>SUM(E64:F64)</f>
        <v>891815.47500000021</v>
      </c>
      <c r="H64" s="26">
        <f t="shared" si="0"/>
        <v>0.35789040449849541</v>
      </c>
      <c r="I64" s="16"/>
      <c r="J64" s="35"/>
      <c r="K64" s="16"/>
      <c r="L64" s="16"/>
      <c r="M64" s="16"/>
    </row>
    <row r="65" spans="2:13" x14ac:dyDescent="0.25">
      <c r="B65" s="9" t="s">
        <v>121</v>
      </c>
      <c r="C65" s="10" t="s">
        <v>122</v>
      </c>
      <c r="D65" s="11">
        <v>20895411.906194102</v>
      </c>
      <c r="E65" s="33">
        <v>10215520.0505</v>
      </c>
      <c r="F65" s="18">
        <v>0</v>
      </c>
      <c r="G65" s="23">
        <f>SUM(E65:F65)</f>
        <v>10215520.0505</v>
      </c>
      <c r="H65" s="26">
        <f t="shared" si="0"/>
        <v>0.48888818733799533</v>
      </c>
      <c r="I65" s="16"/>
      <c r="J65" s="35"/>
      <c r="K65" s="16"/>
      <c r="L65" s="16"/>
      <c r="M65" s="16"/>
    </row>
    <row r="66" spans="2:13" x14ac:dyDescent="0.25">
      <c r="B66" s="9" t="s">
        <v>123</v>
      </c>
      <c r="C66" s="10" t="s">
        <v>124</v>
      </c>
      <c r="D66" s="11">
        <v>2660353.195745721</v>
      </c>
      <c r="E66" s="33">
        <v>1150774.2</v>
      </c>
      <c r="F66" s="18">
        <v>0</v>
      </c>
      <c r="G66" s="23">
        <f>SUM(E66:F66)</f>
        <v>1150774.2</v>
      </c>
      <c r="H66" s="26">
        <f t="shared" si="0"/>
        <v>0.43256444363863034</v>
      </c>
      <c r="I66" s="16"/>
      <c r="J66" s="35"/>
      <c r="K66" s="16"/>
      <c r="L66" s="16"/>
      <c r="M66" s="16"/>
    </row>
    <row r="67" spans="2:13" x14ac:dyDescent="0.25">
      <c r="B67" s="9" t="s">
        <v>125</v>
      </c>
      <c r="C67" s="10" t="s">
        <v>126</v>
      </c>
      <c r="D67" s="11">
        <v>2169988.2312661028</v>
      </c>
      <c r="E67" s="33">
        <v>990943.08</v>
      </c>
      <c r="F67" s="18">
        <v>0</v>
      </c>
      <c r="G67" s="23">
        <f>SUM(E67:F67)</f>
        <v>990943.08</v>
      </c>
      <c r="H67" s="26">
        <f t="shared" si="0"/>
        <v>0.45665827386622443</v>
      </c>
      <c r="I67" s="16"/>
      <c r="J67" s="35"/>
      <c r="K67" s="16"/>
      <c r="L67" s="16"/>
      <c r="M67" s="16"/>
    </row>
    <row r="68" spans="2:13" x14ac:dyDescent="0.25">
      <c r="B68" s="9" t="s">
        <v>127</v>
      </c>
      <c r="C68" s="10" t="s">
        <v>128</v>
      </c>
      <c r="D68" s="11">
        <v>4626873.0328160087</v>
      </c>
      <c r="E68" s="33">
        <v>2153076.5649999999</v>
      </c>
      <c r="F68" s="18">
        <v>0</v>
      </c>
      <c r="G68" s="23">
        <f>SUM(E68:F68)</f>
        <v>2153076.5649999999</v>
      </c>
      <c r="H68" s="26">
        <f t="shared" si="0"/>
        <v>0.46534161402946345</v>
      </c>
      <c r="I68" s="16"/>
      <c r="J68" s="35"/>
      <c r="K68" s="16"/>
      <c r="L68" s="16"/>
      <c r="M68" s="16"/>
    </row>
    <row r="69" spans="2:13" x14ac:dyDescent="0.25">
      <c r="B69" s="9" t="s">
        <v>129</v>
      </c>
      <c r="C69" s="10" t="s">
        <v>130</v>
      </c>
      <c r="D69" s="11">
        <v>500000</v>
      </c>
      <c r="E69" s="33">
        <v>190493</v>
      </c>
      <c r="F69" s="18">
        <v>3567</v>
      </c>
      <c r="G69" s="23">
        <f>SUM(E69:F69)</f>
        <v>194060</v>
      </c>
      <c r="H69" s="26">
        <f t="shared" si="0"/>
        <v>0.38812000000000002</v>
      </c>
      <c r="I69" s="16"/>
      <c r="J69" s="35"/>
      <c r="K69" s="16"/>
      <c r="L69" s="16"/>
      <c r="M69" s="16"/>
    </row>
    <row r="70" spans="2:13" x14ac:dyDescent="0.25">
      <c r="B70" s="9" t="s">
        <v>131</v>
      </c>
      <c r="C70" s="10" t="s">
        <v>132</v>
      </c>
      <c r="D70" s="11">
        <v>5993944.4755964233</v>
      </c>
      <c r="E70" s="33">
        <v>1376619.5549999999</v>
      </c>
      <c r="F70" s="18">
        <v>0</v>
      </c>
      <c r="G70" s="23">
        <f>SUM(E70:F70)</f>
        <v>1376619.5549999999</v>
      </c>
      <c r="H70" s="26">
        <f t="shared" ref="H70:H94" si="2">G70/D70</f>
        <v>0.22966838625294747</v>
      </c>
      <c r="I70" s="16"/>
      <c r="J70" s="35"/>
      <c r="K70" s="16"/>
      <c r="L70" s="16"/>
      <c r="M70" s="16"/>
    </row>
    <row r="71" spans="2:13" x14ac:dyDescent="0.25">
      <c r="B71" s="9" t="s">
        <v>133</v>
      </c>
      <c r="C71" s="10" t="s">
        <v>134</v>
      </c>
      <c r="D71" s="11">
        <v>2378981.9021980232</v>
      </c>
      <c r="E71" s="33">
        <v>777582.85</v>
      </c>
      <c r="F71" s="18">
        <v>0</v>
      </c>
      <c r="G71" s="23">
        <f>SUM(E71:F71)</f>
        <v>777582.85</v>
      </c>
      <c r="H71" s="26">
        <f t="shared" si="2"/>
        <v>0.32685530280056541</v>
      </c>
      <c r="I71" s="16"/>
      <c r="J71" s="35"/>
      <c r="K71" s="16"/>
      <c r="L71" s="16"/>
      <c r="M71" s="16"/>
    </row>
    <row r="72" spans="2:13" x14ac:dyDescent="0.25">
      <c r="B72" s="9" t="s">
        <v>135</v>
      </c>
      <c r="C72" s="10" t="s">
        <v>136</v>
      </c>
      <c r="D72" s="11">
        <v>331469.77516359475</v>
      </c>
      <c r="E72" s="33">
        <v>38443.349999999984</v>
      </c>
      <c r="F72" s="18">
        <v>5237.25</v>
      </c>
      <c r="G72" s="23">
        <f>SUM(E72:F72)</f>
        <v>43680.599999999984</v>
      </c>
      <c r="H72" s="26">
        <f t="shared" si="2"/>
        <v>0.13177853087341587</v>
      </c>
      <c r="I72" s="16"/>
      <c r="J72" s="35"/>
      <c r="K72" s="16"/>
      <c r="L72" s="16"/>
      <c r="M72" s="16"/>
    </row>
    <row r="73" spans="2:13" x14ac:dyDescent="0.25">
      <c r="B73" s="9" t="s">
        <v>137</v>
      </c>
      <c r="C73" s="10" t="s">
        <v>138</v>
      </c>
      <c r="D73" s="11">
        <v>76256.627054776036</v>
      </c>
      <c r="E73" s="38">
        <v>0</v>
      </c>
      <c r="F73" s="18">
        <v>23780</v>
      </c>
      <c r="G73" s="23">
        <f t="shared" ref="G73:G80" si="3">SUM(E73:F73)</f>
        <v>23780</v>
      </c>
      <c r="H73" s="26">
        <f t="shared" si="2"/>
        <v>0.31184174960844446</v>
      </c>
      <c r="J73" s="35"/>
      <c r="K73" s="16"/>
      <c r="L73" s="16"/>
      <c r="M73" s="16"/>
    </row>
    <row r="74" spans="2:13" x14ac:dyDescent="0.25">
      <c r="B74" s="9" t="s">
        <v>139</v>
      </c>
      <c r="C74" s="10" t="s">
        <v>140</v>
      </c>
      <c r="D74" s="11">
        <v>1827135.5001205136</v>
      </c>
      <c r="E74" s="33">
        <v>991420.84999999986</v>
      </c>
      <c r="F74" s="18">
        <v>46751.4</v>
      </c>
      <c r="G74" s="23">
        <f>SUM(E74:F74)</f>
        <v>1038172.2499999999</v>
      </c>
      <c r="H74" s="26">
        <f t="shared" si="2"/>
        <v>0.56819663890911454</v>
      </c>
      <c r="J74" s="35"/>
      <c r="K74" s="16"/>
      <c r="L74" s="16"/>
      <c r="M74" s="16"/>
    </row>
    <row r="75" spans="2:13" x14ac:dyDescent="0.25">
      <c r="B75" s="9" t="s">
        <v>141</v>
      </c>
      <c r="C75" s="10" t="s">
        <v>142</v>
      </c>
      <c r="D75" s="11">
        <v>10263468.384461524</v>
      </c>
      <c r="E75" s="33">
        <v>4551585.2700000005</v>
      </c>
      <c r="F75" s="18">
        <v>11929.24</v>
      </c>
      <c r="G75" s="23">
        <f>SUM(E75:F75)</f>
        <v>4563514.5100000007</v>
      </c>
      <c r="H75" s="26">
        <f t="shared" si="2"/>
        <v>0.44463668021903563</v>
      </c>
      <c r="J75" s="35"/>
      <c r="K75" s="16"/>
      <c r="L75" s="16"/>
      <c r="M75" s="16"/>
    </row>
    <row r="76" spans="2:13" x14ac:dyDescent="0.25">
      <c r="B76" s="9" t="s">
        <v>143</v>
      </c>
      <c r="C76" s="10" t="s">
        <v>144</v>
      </c>
      <c r="D76" s="11">
        <v>1281577.5871251512</v>
      </c>
      <c r="E76" s="33">
        <v>383124.24999999977</v>
      </c>
      <c r="F76" s="18">
        <v>70152</v>
      </c>
      <c r="G76" s="23">
        <f>SUM(E76:F76)</f>
        <v>453276.24999999977</v>
      </c>
      <c r="H76" s="26">
        <f t="shared" si="2"/>
        <v>0.35368615568316392</v>
      </c>
      <c r="J76" s="35"/>
      <c r="K76" s="16"/>
      <c r="L76" s="16"/>
      <c r="M76" s="16"/>
    </row>
    <row r="77" spans="2:13" x14ac:dyDescent="0.25">
      <c r="B77" s="9" t="s">
        <v>145</v>
      </c>
      <c r="C77" s="10" t="s">
        <v>146</v>
      </c>
      <c r="D77" s="11">
        <v>3543</v>
      </c>
      <c r="E77" s="38">
        <v>0</v>
      </c>
      <c r="F77" s="18">
        <v>7487.8464000000004</v>
      </c>
      <c r="G77" s="23">
        <f t="shared" si="3"/>
        <v>7487.8464000000004</v>
      </c>
      <c r="H77" s="26">
        <f t="shared" si="2"/>
        <v>2.1134198137171891</v>
      </c>
      <c r="J77" s="35"/>
      <c r="K77" s="16"/>
      <c r="L77" s="16"/>
      <c r="M77" s="16"/>
    </row>
    <row r="78" spans="2:13" x14ac:dyDescent="0.25">
      <c r="B78" s="9" t="s">
        <v>147</v>
      </c>
      <c r="C78" s="10" t="s">
        <v>148</v>
      </c>
      <c r="D78" s="11">
        <v>2000000</v>
      </c>
      <c r="E78" s="33">
        <v>523237.63999999996</v>
      </c>
      <c r="F78" s="18">
        <v>0</v>
      </c>
      <c r="G78" s="23">
        <f>SUM(E78:F78)</f>
        <v>523237.63999999996</v>
      </c>
      <c r="H78" s="26">
        <f t="shared" si="2"/>
        <v>0.26161881999999997</v>
      </c>
      <c r="J78" s="35"/>
      <c r="K78" s="16"/>
      <c r="L78" s="16"/>
      <c r="M78" s="16"/>
    </row>
    <row r="79" spans="2:13" x14ac:dyDescent="0.25">
      <c r="B79" s="9" t="s">
        <v>149</v>
      </c>
      <c r="C79" s="10" t="s">
        <v>150</v>
      </c>
      <c r="D79" s="11">
        <v>1609156.6581370095</v>
      </c>
      <c r="E79" s="33">
        <v>565480.12500000012</v>
      </c>
      <c r="F79" s="18">
        <v>3567</v>
      </c>
      <c r="G79" s="23">
        <f>SUM(E79:F79)</f>
        <v>569047.12500000012</v>
      </c>
      <c r="H79" s="26">
        <f t="shared" si="2"/>
        <v>0.35363065623381296</v>
      </c>
      <c r="J79" s="35"/>
      <c r="K79" s="16"/>
      <c r="L79" s="16"/>
      <c r="M79" s="16"/>
    </row>
    <row r="80" spans="2:13" x14ac:dyDescent="0.25">
      <c r="B80" s="9" t="s">
        <v>151</v>
      </c>
      <c r="C80" s="10" t="s">
        <v>152</v>
      </c>
      <c r="D80" s="11">
        <v>58812.775520613548</v>
      </c>
      <c r="E80" s="38">
        <v>0</v>
      </c>
      <c r="F80" s="18">
        <v>86291.912800000006</v>
      </c>
      <c r="G80" s="23">
        <f t="shared" si="3"/>
        <v>86291.912800000006</v>
      </c>
      <c r="H80" s="26">
        <f t="shared" si="2"/>
        <v>1.4672307510764422</v>
      </c>
      <c r="J80" s="35"/>
      <c r="K80" s="16"/>
      <c r="L80" s="16"/>
      <c r="M80" s="16"/>
    </row>
    <row r="81" spans="2:13" x14ac:dyDescent="0.25">
      <c r="B81" s="9" t="s">
        <v>153</v>
      </c>
      <c r="C81" s="10" t="s">
        <v>154</v>
      </c>
      <c r="D81" s="11">
        <v>4410691.0191485882</v>
      </c>
      <c r="E81" s="33">
        <v>716294.79999999981</v>
      </c>
      <c r="F81" s="18">
        <v>0</v>
      </c>
      <c r="G81" s="23">
        <f>SUM(E81:F81)</f>
        <v>716294.79999999981</v>
      </c>
      <c r="H81" s="26">
        <f t="shared" si="2"/>
        <v>0.16239967771269292</v>
      </c>
      <c r="J81" s="35"/>
      <c r="K81" s="16"/>
      <c r="L81" s="16"/>
      <c r="M81" s="16"/>
    </row>
    <row r="82" spans="2:13" x14ac:dyDescent="0.25">
      <c r="B82" s="9" t="s">
        <v>155</v>
      </c>
      <c r="C82" s="10" t="s">
        <v>156</v>
      </c>
      <c r="D82" s="11">
        <v>6107807.841256517</v>
      </c>
      <c r="E82" s="33">
        <v>2838702.3749999991</v>
      </c>
      <c r="F82" s="18">
        <v>7199.3</v>
      </c>
      <c r="G82" s="23">
        <f>SUM(E82:F82)</f>
        <v>2845901.6749999989</v>
      </c>
      <c r="H82" s="26">
        <f t="shared" si="2"/>
        <v>0.46594486090029502</v>
      </c>
      <c r="J82" s="35"/>
      <c r="K82" s="16"/>
      <c r="L82" s="16"/>
      <c r="M82" s="16"/>
    </row>
    <row r="83" spans="2:13" x14ac:dyDescent="0.25">
      <c r="B83" s="9" t="s">
        <v>157</v>
      </c>
      <c r="C83" s="10" t="s">
        <v>158</v>
      </c>
      <c r="D83" s="11">
        <v>87501.839774181542</v>
      </c>
      <c r="E83" s="33">
        <v>11033.89</v>
      </c>
      <c r="F83" s="18">
        <v>0</v>
      </c>
      <c r="G83" s="23">
        <f>SUM(E83:F83)</f>
        <v>11033.89</v>
      </c>
      <c r="H83" s="26">
        <f t="shared" si="2"/>
        <v>0.12609894864468529</v>
      </c>
      <c r="J83" s="35"/>
      <c r="K83" s="16"/>
      <c r="L83" s="16"/>
      <c r="M83" s="16"/>
    </row>
    <row r="84" spans="2:13" x14ac:dyDescent="0.25">
      <c r="B84" s="9" t="s">
        <v>159</v>
      </c>
      <c r="C84" s="10" t="s">
        <v>160</v>
      </c>
      <c r="D84" s="11">
        <v>7327787.4885913096</v>
      </c>
      <c r="E84" s="33">
        <v>856491.83499999996</v>
      </c>
      <c r="F84" s="18">
        <v>0</v>
      </c>
      <c r="G84" s="23">
        <f>SUM(E84:F84)</f>
        <v>856491.83499999996</v>
      </c>
      <c r="H84" s="26">
        <f t="shared" si="2"/>
        <v>0.11688273388570272</v>
      </c>
      <c r="J84" s="35"/>
      <c r="K84" s="16"/>
      <c r="L84" s="16"/>
      <c r="M84" s="16"/>
    </row>
    <row r="85" spans="2:13" x14ac:dyDescent="0.25">
      <c r="B85" s="9" t="s">
        <v>161</v>
      </c>
      <c r="C85" s="10" t="s">
        <v>162</v>
      </c>
      <c r="D85" s="11">
        <v>17086334.660926353</v>
      </c>
      <c r="E85" s="33">
        <v>8011309.0950000007</v>
      </c>
      <c r="F85" s="18">
        <v>16527.100000000002</v>
      </c>
      <c r="G85" s="23">
        <f>SUM(E85:F85)</f>
        <v>8027836.1950000003</v>
      </c>
      <c r="H85" s="26">
        <f t="shared" si="2"/>
        <v>0.46983957380621522</v>
      </c>
      <c r="J85" s="35"/>
      <c r="K85" s="16"/>
      <c r="L85" s="16"/>
      <c r="M85" s="16"/>
    </row>
    <row r="86" spans="2:13" x14ac:dyDescent="0.25">
      <c r="B86" s="9" t="s">
        <v>163</v>
      </c>
      <c r="C86" s="10" t="s">
        <v>164</v>
      </c>
      <c r="D86" s="11">
        <v>450000</v>
      </c>
      <c r="E86" s="33">
        <v>139405.42499999999</v>
      </c>
      <c r="F86" s="18">
        <v>0</v>
      </c>
      <c r="G86" s="23">
        <f>SUM(E86:F86)</f>
        <v>139405.42499999999</v>
      </c>
      <c r="H86" s="26">
        <f t="shared" si="2"/>
        <v>0.30978983333333332</v>
      </c>
      <c r="J86" s="35"/>
      <c r="K86" s="16"/>
      <c r="L86" s="16"/>
      <c r="M86" s="16"/>
    </row>
    <row r="87" spans="2:13" x14ac:dyDescent="0.25">
      <c r="B87" s="9" t="s">
        <v>165</v>
      </c>
      <c r="C87" s="10" t="s">
        <v>166</v>
      </c>
      <c r="D87" s="11">
        <v>7921803.2113006599</v>
      </c>
      <c r="E87" s="33">
        <v>3809521.535000002</v>
      </c>
      <c r="F87" s="18">
        <v>9868.7000000000007</v>
      </c>
      <c r="G87" s="23">
        <f>SUM(E87:F87)</f>
        <v>3819390.2350000022</v>
      </c>
      <c r="H87" s="26">
        <f t="shared" si="2"/>
        <v>0.48213646983196223</v>
      </c>
      <c r="J87" s="35"/>
      <c r="K87" s="16"/>
      <c r="L87" s="16"/>
      <c r="M87" s="16"/>
    </row>
    <row r="88" spans="2:13" x14ac:dyDescent="0.25">
      <c r="B88" s="9" t="s">
        <v>167</v>
      </c>
      <c r="C88" s="10" t="s">
        <v>168</v>
      </c>
      <c r="D88" s="11">
        <v>2117581.7935751458</v>
      </c>
      <c r="E88" s="33">
        <v>1097990.5</v>
      </c>
      <c r="F88" s="18">
        <v>4427.8360000000002</v>
      </c>
      <c r="G88" s="23">
        <f>SUM(E88:F88)</f>
        <v>1102418.3359999999</v>
      </c>
      <c r="H88" s="26">
        <f t="shared" si="2"/>
        <v>0.52060248125706166</v>
      </c>
      <c r="J88" s="35"/>
      <c r="K88" s="16"/>
      <c r="L88" s="16"/>
      <c r="M88" s="16"/>
    </row>
    <row r="89" spans="2:13" x14ac:dyDescent="0.25">
      <c r="B89" s="9" t="s">
        <v>169</v>
      </c>
      <c r="C89" s="10" t="s">
        <v>189</v>
      </c>
      <c r="D89" s="11">
        <v>10337934.567265093</v>
      </c>
      <c r="E89" s="33">
        <v>5094687.6344999988</v>
      </c>
      <c r="F89" s="18">
        <v>0</v>
      </c>
      <c r="G89" s="23">
        <f>SUM(E89:F89)</f>
        <v>5094687.6344999988</v>
      </c>
      <c r="H89" s="26">
        <f t="shared" si="2"/>
        <v>0.49281484626844579</v>
      </c>
      <c r="J89" s="35"/>
      <c r="K89" s="16"/>
      <c r="L89" s="16"/>
      <c r="M89" s="16"/>
    </row>
    <row r="90" spans="2:13" x14ac:dyDescent="0.25">
      <c r="B90" s="9" t="s">
        <v>170</v>
      </c>
      <c r="C90" s="10" t="s">
        <v>171</v>
      </c>
      <c r="D90" s="11">
        <v>6938173.285963608</v>
      </c>
      <c r="E90" s="33">
        <v>2059842.6300000004</v>
      </c>
      <c r="F90" s="18">
        <v>7134</v>
      </c>
      <c r="G90" s="23">
        <f>SUM(E90:F90)</f>
        <v>2066976.6300000004</v>
      </c>
      <c r="H90" s="26">
        <f t="shared" si="2"/>
        <v>0.29791366470791864</v>
      </c>
      <c r="J90" s="35"/>
      <c r="K90" s="16"/>
      <c r="L90" s="16"/>
      <c r="M90" s="16"/>
    </row>
    <row r="91" spans="2:13" x14ac:dyDescent="0.25">
      <c r="B91" s="9" t="s">
        <v>172</v>
      </c>
      <c r="C91" s="10" t="s">
        <v>173</v>
      </c>
      <c r="D91" s="11">
        <v>1873763.5838873654</v>
      </c>
      <c r="E91" s="33">
        <v>791534.9</v>
      </c>
      <c r="F91" s="18">
        <v>55745</v>
      </c>
      <c r="G91" s="23">
        <f>SUM(E91:F91)</f>
        <v>847279.9</v>
      </c>
      <c r="H91" s="26">
        <f t="shared" si="2"/>
        <v>0.45218079126194138</v>
      </c>
      <c r="J91" s="35"/>
      <c r="K91" s="16"/>
      <c r="L91" s="16"/>
      <c r="M91" s="16"/>
    </row>
    <row r="92" spans="2:13" x14ac:dyDescent="0.25">
      <c r="B92" s="9" t="s">
        <v>174</v>
      </c>
      <c r="C92" s="10" t="s">
        <v>175</v>
      </c>
      <c r="D92" s="11">
        <v>18186245.219897341</v>
      </c>
      <c r="E92" s="33">
        <v>8669436.6450000014</v>
      </c>
      <c r="F92" s="18">
        <v>87725.55</v>
      </c>
      <c r="G92" s="23">
        <f>SUM(E92:F92)</f>
        <v>8757162.1950000022</v>
      </c>
      <c r="H92" s="26">
        <f t="shared" si="2"/>
        <v>0.48152667519400333</v>
      </c>
      <c r="J92" s="35"/>
      <c r="K92" s="16"/>
      <c r="L92" s="16"/>
      <c r="M92" s="16"/>
    </row>
    <row r="93" spans="2:13" x14ac:dyDescent="0.25">
      <c r="B93" s="9" t="s">
        <v>176</v>
      </c>
      <c r="C93" s="10" t="s">
        <v>177</v>
      </c>
      <c r="D93" s="11">
        <v>7829047.3079205351</v>
      </c>
      <c r="E93" s="33">
        <v>2714788.4699999997</v>
      </c>
      <c r="F93" s="18">
        <v>0</v>
      </c>
      <c r="G93" s="23">
        <f>SUM(E93:F93)</f>
        <v>2714788.4699999997</v>
      </c>
      <c r="H93" s="26">
        <f t="shared" si="2"/>
        <v>0.34675847050425751</v>
      </c>
      <c r="J93" s="35"/>
      <c r="K93" s="16"/>
      <c r="L93" s="16"/>
      <c r="M93" s="16"/>
    </row>
    <row r="94" spans="2:13" ht="15.75" thickBot="1" x14ac:dyDescent="0.3">
      <c r="B94" s="13" t="s">
        <v>178</v>
      </c>
      <c r="C94" s="14" t="s">
        <v>179</v>
      </c>
      <c r="D94" s="15">
        <v>3277859.2949499474</v>
      </c>
      <c r="E94" s="33">
        <v>2045132.9</v>
      </c>
      <c r="F94" s="19">
        <v>17499.974999999999</v>
      </c>
      <c r="G94" s="24">
        <f>SUM(E94:F94)</f>
        <v>2062632.875</v>
      </c>
      <c r="H94" s="27">
        <f t="shared" si="2"/>
        <v>0.62926217674376905</v>
      </c>
      <c r="J94" s="35"/>
      <c r="K94" s="16"/>
      <c r="L94" s="16"/>
      <c r="M94" s="16"/>
    </row>
    <row r="95" spans="2:13" ht="15.75" thickBot="1" x14ac:dyDescent="0.3">
      <c r="B95" s="4"/>
      <c r="C95" s="4"/>
      <c r="D95" s="5">
        <f>SUM(D4:D94)</f>
        <v>503160965.76066691</v>
      </c>
      <c r="E95" s="28">
        <f>SUM(E4:E94)</f>
        <v>213670500.7545</v>
      </c>
      <c r="F95" s="28">
        <f>SUM(F4:F94)</f>
        <v>1808939.7921</v>
      </c>
      <c r="G95" s="5">
        <f>SUM(E95:F95)</f>
        <v>215479440.54660001</v>
      </c>
      <c r="H95" s="29">
        <f>G95/D95</f>
        <v>0.4282515044084218</v>
      </c>
      <c r="J95" s="16"/>
      <c r="K95" s="16"/>
      <c r="L95" s="16"/>
      <c r="M95" s="16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Jesper Nybo Jørgensen</cp:lastModifiedBy>
  <dcterms:created xsi:type="dcterms:W3CDTF">2017-01-31T14:47:30Z</dcterms:created>
  <dcterms:modified xsi:type="dcterms:W3CDTF">2017-08-30T09:58:53Z</dcterms:modified>
</cp:coreProperties>
</file>