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F99" i="1" l="1"/>
  <c r="E99" i="1"/>
  <c r="G6" i="1"/>
  <c r="H6" i="1" s="1"/>
  <c r="G7" i="1"/>
  <c r="H7" i="1" s="1"/>
  <c r="G8" i="1"/>
  <c r="H8" i="1" s="1"/>
  <c r="G9" i="1"/>
  <c r="H9" i="1" s="1"/>
  <c r="G10" i="1"/>
  <c r="G11" i="1"/>
  <c r="H11" i="1" s="1"/>
  <c r="G12" i="1"/>
  <c r="G13" i="1"/>
  <c r="H13" i="1" s="1"/>
  <c r="G14" i="1"/>
  <c r="H14" i="1" s="1"/>
  <c r="G15" i="1"/>
  <c r="H15" i="1" s="1"/>
  <c r="G16" i="1"/>
  <c r="H16" i="1" s="1"/>
  <c r="G17" i="1"/>
  <c r="H17" i="1" s="1"/>
  <c r="G18" i="1"/>
  <c r="G19" i="1"/>
  <c r="H19" i="1" s="1"/>
  <c r="G20" i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38" i="1"/>
  <c r="H38" i="1" s="1"/>
  <c r="G39" i="1"/>
  <c r="H39" i="1" s="1"/>
  <c r="G40" i="1"/>
  <c r="H40" i="1" s="1"/>
  <c r="G41" i="1"/>
  <c r="H41" i="1" s="1"/>
  <c r="G42" i="1"/>
  <c r="H42" i="1" s="1"/>
  <c r="G43" i="1"/>
  <c r="H43" i="1" s="1"/>
  <c r="G44" i="1"/>
  <c r="H44" i="1" s="1"/>
  <c r="G45" i="1"/>
  <c r="H45" i="1" s="1"/>
  <c r="G46" i="1"/>
  <c r="H46" i="1" s="1"/>
  <c r="G47" i="1"/>
  <c r="H47" i="1" s="1"/>
  <c r="G48" i="1"/>
  <c r="H48" i="1" s="1"/>
  <c r="G49" i="1"/>
  <c r="H49" i="1" s="1"/>
  <c r="G50" i="1"/>
  <c r="H50" i="1" s="1"/>
  <c r="G51" i="1"/>
  <c r="H51" i="1" s="1"/>
  <c r="G52" i="1"/>
  <c r="H52" i="1" s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G71" i="1"/>
  <c r="H71" i="1" s="1"/>
  <c r="G72" i="1"/>
  <c r="H72" i="1" s="1"/>
  <c r="G73" i="1"/>
  <c r="H73" i="1" s="1"/>
  <c r="G74" i="1"/>
  <c r="H74" i="1" s="1"/>
  <c r="G75" i="1"/>
  <c r="H75" i="1" s="1"/>
  <c r="G76" i="1"/>
  <c r="H76" i="1" s="1"/>
  <c r="G77" i="1"/>
  <c r="H77" i="1" s="1"/>
  <c r="G78" i="1"/>
  <c r="H78" i="1" s="1"/>
  <c r="G79" i="1"/>
  <c r="H79" i="1" s="1"/>
  <c r="G80" i="1"/>
  <c r="H80" i="1" s="1"/>
  <c r="G81" i="1"/>
  <c r="H81" i="1" s="1"/>
  <c r="G82" i="1"/>
  <c r="H82" i="1" s="1"/>
  <c r="G83" i="1"/>
  <c r="H83" i="1" s="1"/>
  <c r="G84" i="1"/>
  <c r="H84" i="1" s="1"/>
  <c r="G85" i="1"/>
  <c r="H85" i="1" s="1"/>
  <c r="G86" i="1"/>
  <c r="H86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G93" i="1"/>
  <c r="H93" i="1" s="1"/>
  <c r="G94" i="1"/>
  <c r="H94" i="1" s="1"/>
  <c r="G95" i="1"/>
  <c r="H95" i="1" s="1"/>
  <c r="G96" i="1"/>
  <c r="H96" i="1" s="1"/>
  <c r="G97" i="1"/>
  <c r="H97" i="1" s="1"/>
  <c r="G98" i="1"/>
  <c r="H98" i="1" s="1"/>
  <c r="G5" i="1"/>
  <c r="H5" i="1" s="1"/>
  <c r="H10" i="1"/>
  <c r="H12" i="1"/>
  <c r="H18" i="1"/>
  <c r="H20" i="1"/>
  <c r="H70" i="1"/>
  <c r="H92" i="1"/>
  <c r="G99" i="1" l="1"/>
  <c r="H99" i="1" s="1"/>
</calcChain>
</file>

<file path=xl/sharedStrings.xml><?xml version="1.0" encoding="utf-8"?>
<sst xmlns="http://schemas.openxmlformats.org/spreadsheetml/2006/main" count="191" uniqueCount="191">
  <si>
    <t>Inst.nr.</t>
  </si>
  <si>
    <t>Institution</t>
  </si>
  <si>
    <t>Budgetmål</t>
  </si>
  <si>
    <t>Indenfor</t>
  </si>
  <si>
    <t xml:space="preserve">Udenfor </t>
  </si>
  <si>
    <t>I alt</t>
  </si>
  <si>
    <t>Procent af budgetmål</t>
  </si>
  <si>
    <t>101401</t>
  </si>
  <si>
    <t>Next - Uddannelse København</t>
  </si>
  <si>
    <t>101403</t>
  </si>
  <si>
    <t>Hotel- og Restaurantskolen</t>
  </si>
  <si>
    <t>101497</t>
  </si>
  <si>
    <t>Niels Brock (Copenhagen Business College)</t>
  </si>
  <si>
    <t>101582</t>
  </si>
  <si>
    <t>Københavns Universitet</t>
  </si>
  <si>
    <t>147401</t>
  </si>
  <si>
    <t>TEC Teknisk Erhvervsskole Center</t>
  </si>
  <si>
    <t>151412</t>
  </si>
  <si>
    <t>UCplus A/S</t>
  </si>
  <si>
    <t>153407</t>
  </si>
  <si>
    <t>DEKRA AMU Center Sjælland A/S</t>
  </si>
  <si>
    <t>153408</t>
  </si>
  <si>
    <t>SOSU C Social- og Sundhedsuddannelses Centret</t>
  </si>
  <si>
    <t>167403</t>
  </si>
  <si>
    <t>Dansk Brand og sikringsteknisk Institut (NUSA)</t>
  </si>
  <si>
    <t>173410</t>
  </si>
  <si>
    <t>København Nord</t>
  </si>
  <si>
    <t>183406</t>
  </si>
  <si>
    <t>DEKRA AMU Center Hovedstaden ApS</t>
  </si>
  <si>
    <t>219406</t>
  </si>
  <si>
    <t>Pharmakon</t>
  </si>
  <si>
    <t>219411</t>
  </si>
  <si>
    <t>Erhvervsskolen Nordsjælland</t>
  </si>
  <si>
    <t>219416</t>
  </si>
  <si>
    <t>Professionshøjskolen UCC (University College)</t>
  </si>
  <si>
    <t>259401</t>
  </si>
  <si>
    <t>Køge Handelsskole</t>
  </si>
  <si>
    <t>265403</t>
  </si>
  <si>
    <t>Roskilde Handelsskole</t>
  </si>
  <si>
    <t>265414</t>
  </si>
  <si>
    <t>AMU JUUL</t>
  </si>
  <si>
    <t>265416</t>
  </si>
  <si>
    <t>Roskilde Tekniske Skole</t>
  </si>
  <si>
    <t>280046</t>
  </si>
  <si>
    <t>Zealand Business College</t>
  </si>
  <si>
    <t>280051</t>
  </si>
  <si>
    <t>Tradium</t>
  </si>
  <si>
    <t>280052</t>
  </si>
  <si>
    <t>Uddannelsescenter Holstebro</t>
  </si>
  <si>
    <t>280107</t>
  </si>
  <si>
    <t>SOPU København og Nordsjælland</t>
  </si>
  <si>
    <t>280108</t>
  </si>
  <si>
    <t>SOSU-Sjælland</t>
  </si>
  <si>
    <t>280560</t>
  </si>
  <si>
    <t>Rybners</t>
  </si>
  <si>
    <t>315412</t>
  </si>
  <si>
    <t>EUC Nordvestsjælland</t>
  </si>
  <si>
    <t>333409</t>
  </si>
  <si>
    <t>Selandia - CEU</t>
  </si>
  <si>
    <t>369409</t>
  </si>
  <si>
    <t>SOSU Nykøbing F.</t>
  </si>
  <si>
    <t>371401</t>
  </si>
  <si>
    <t>Erhvervskøreskolen A/S</t>
  </si>
  <si>
    <t>373401</t>
  </si>
  <si>
    <t>EUC Sjælland</t>
  </si>
  <si>
    <t>376402</t>
  </si>
  <si>
    <t>CELF - Center for erhv.rettede udd. Lolland-Falst</t>
  </si>
  <si>
    <t>400405</t>
  </si>
  <si>
    <t>Bornholms Sundheds- og Sygeplejeskole</t>
  </si>
  <si>
    <t>400408</t>
  </si>
  <si>
    <t>Campus Bornholm</t>
  </si>
  <si>
    <t>449403</t>
  </si>
  <si>
    <t>Cramers Køreskole ApS</t>
  </si>
  <si>
    <t>461301</t>
  </si>
  <si>
    <t>Dalum Landbrugsskole</t>
  </si>
  <si>
    <t>461305</t>
  </si>
  <si>
    <t>Kold College</t>
  </si>
  <si>
    <t>461415</t>
  </si>
  <si>
    <t>TietgenSkolen</t>
  </si>
  <si>
    <t>461420</t>
  </si>
  <si>
    <t>AMU-Fyn</t>
  </si>
  <si>
    <t>461440</t>
  </si>
  <si>
    <t>DEKRA AMU Center Fyn ApS</t>
  </si>
  <si>
    <t>461449</t>
  </si>
  <si>
    <t>Social- og Sundhedsskolen Fyn</t>
  </si>
  <si>
    <t>461452</t>
  </si>
  <si>
    <t>Syddansk Erhvervsskole Odense-Vejle</t>
  </si>
  <si>
    <t>479413</t>
  </si>
  <si>
    <t>Svendborg Erhvervsskole</t>
  </si>
  <si>
    <t>515402</t>
  </si>
  <si>
    <t>Haderslev Handelsskole</t>
  </si>
  <si>
    <t>537401</t>
  </si>
  <si>
    <t>EUC Syd</t>
  </si>
  <si>
    <t>537411</t>
  </si>
  <si>
    <t>Business College Syd Mommark HkS - Sønderborg HS</t>
  </si>
  <si>
    <t>Tønder Handelsskole</t>
  </si>
  <si>
    <t>545406</t>
  </si>
  <si>
    <t>Social- og Sundhedsskolen Syd</t>
  </si>
  <si>
    <t>557302</t>
  </si>
  <si>
    <t>Kjærgård Landbrugsskole</t>
  </si>
  <si>
    <t>561413</t>
  </si>
  <si>
    <t>AMU-Vest</t>
  </si>
  <si>
    <t>561415</t>
  </si>
  <si>
    <t>Social- og Sundhedsskolen Esbjerg</t>
  </si>
  <si>
    <t>561423</t>
  </si>
  <si>
    <t>Professionshøjskolen UC Syddanmark</t>
  </si>
  <si>
    <t>Handelsgymnasiet Ribe</t>
  </si>
  <si>
    <t>575404</t>
  </si>
  <si>
    <t>DEKRA AMU Center Sydjylland A/S</t>
  </si>
  <si>
    <t>607405</t>
  </si>
  <si>
    <t>EUC Lillebælt</t>
  </si>
  <si>
    <t>607410</t>
  </si>
  <si>
    <t>Social-og Sundhedsskolen Fredericia-Vejle-Horsens</t>
  </si>
  <si>
    <t>615300</t>
  </si>
  <si>
    <t>Bygholm Landbrugsskole</t>
  </si>
  <si>
    <t>615402</t>
  </si>
  <si>
    <t>Learnmark Horsens</t>
  </si>
  <si>
    <t>621401</t>
  </si>
  <si>
    <t>HANSENBERG</t>
  </si>
  <si>
    <t>621402</t>
  </si>
  <si>
    <t>IBC International Business College</t>
  </si>
  <si>
    <t>621407</t>
  </si>
  <si>
    <t>AMU SYD</t>
  </si>
  <si>
    <t>631402</t>
  </si>
  <si>
    <t>Campus Vejle</t>
  </si>
  <si>
    <t>657401</t>
  </si>
  <si>
    <t>Herningsholm Erhvervsskole</t>
  </si>
  <si>
    <t>657412</t>
  </si>
  <si>
    <t>Social &amp; SundhedsSkolen, Herning (sosu-Herning)</t>
  </si>
  <si>
    <t>669403</t>
  </si>
  <si>
    <t>DEKRA AMU Center Midtjylland ApS</t>
  </si>
  <si>
    <t>681401</t>
  </si>
  <si>
    <t>AMU  Hoverdal</t>
  </si>
  <si>
    <t>707403</t>
  </si>
  <si>
    <t>Viden Djurs</t>
  </si>
  <si>
    <t>709401</t>
  </si>
  <si>
    <t>Den jydske Haandværkerskole</t>
  </si>
  <si>
    <t>727401</t>
  </si>
  <si>
    <t>Handelsfagskolen</t>
  </si>
  <si>
    <t>731409</t>
  </si>
  <si>
    <t>Randers Social- og Sundhedsskole</t>
  </si>
  <si>
    <t>743401</t>
  </si>
  <si>
    <t>Teknisk Skole Silkeborg</t>
  </si>
  <si>
    <t>743402</t>
  </si>
  <si>
    <t>Silkeborg Business College</t>
  </si>
  <si>
    <t>743407</t>
  </si>
  <si>
    <t>Social- og Sundhedsskolen i Silkeborg</t>
  </si>
  <si>
    <t>Risskov Efterskole &amp; Sansestormerne</t>
  </si>
  <si>
    <t>751398</t>
  </si>
  <si>
    <t>Jordbrugets UddannelsesCenter Århus</t>
  </si>
  <si>
    <t>751401</t>
  </si>
  <si>
    <t>AARHUS TECH</t>
  </si>
  <si>
    <t>751402</t>
  </si>
  <si>
    <t>Aarhus Business College</t>
  </si>
  <si>
    <t>751443</t>
  </si>
  <si>
    <t>Århus Social- og Sundhedsskole</t>
  </si>
  <si>
    <t>Aarhus Universitet</t>
  </si>
  <si>
    <t>760401</t>
  </si>
  <si>
    <t>UddannelsesCenter Ringkøbing Skjern</t>
  </si>
  <si>
    <t>779401</t>
  </si>
  <si>
    <t>Skive Tekniske Skole</t>
  </si>
  <si>
    <t>Skive Handelsskole</t>
  </si>
  <si>
    <t>787409</t>
  </si>
  <si>
    <t>Social- og Sundhedsskolen Skive-Thisted-Viborg</t>
  </si>
  <si>
    <t>787410</t>
  </si>
  <si>
    <t>EUC Nordvest</t>
  </si>
  <si>
    <t>791411</t>
  </si>
  <si>
    <t>Medieskolerne, Viborg Mediecenter</t>
  </si>
  <si>
    <t>791413</t>
  </si>
  <si>
    <t>Professionshøjskolen VIA University College</t>
  </si>
  <si>
    <t>791418</t>
  </si>
  <si>
    <t>Mercantec</t>
  </si>
  <si>
    <t>813402</t>
  </si>
  <si>
    <t>Frederikshavn Handelsskole</t>
  </si>
  <si>
    <t>821409</t>
  </si>
  <si>
    <t>EUC Nord</t>
  </si>
  <si>
    <t>831401</t>
  </si>
  <si>
    <t>Nordjyllands Landbrugsskole</t>
  </si>
  <si>
    <t>847402</t>
  </si>
  <si>
    <t>Grøns Transport Uddannelser</t>
  </si>
  <si>
    <t>851401</t>
  </si>
  <si>
    <t>Tech College Aalborg</t>
  </si>
  <si>
    <t>851402</t>
  </si>
  <si>
    <t>Aalborg Handelsskole</t>
  </si>
  <si>
    <t>851420</t>
  </si>
  <si>
    <t>AMU Nordjylland</t>
  </si>
  <si>
    <t>851452</t>
  </si>
  <si>
    <t>SOSU Nord</t>
  </si>
  <si>
    <t>861403</t>
  </si>
  <si>
    <t>Erhvervsskolerne Aars</t>
  </si>
  <si>
    <t>Oversigt over institutionernes forbrug af budgetmålet - 4. kvartal 2016 (opgjort pr. 25. januar 2017)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</si>
</sst>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1">
    <xf numFmtId="0" fontId="0" fillId="0" borderId="0" xfId="0"/>
    <xf numFmtId="0" fontId="19" fillId="0" borderId="10" xfId="42" applyFont="1" applyBorder="1"/>
    <xf numFmtId="1" fontId="19" fillId="0" borderId="11" xfId="42" applyNumberFormat="1" applyFont="1" applyBorder="1"/>
    <xf numFmtId="1" fontId="19" fillId="0" borderId="11" xfId="42" applyNumberFormat="1" applyFont="1" applyBorder="1" applyAlignment="1">
      <alignment horizontal="left"/>
    </xf>
    <xf numFmtId="3" fontId="19" fillId="0" borderId="10" xfId="42" applyNumberFormat="1" applyFont="1" applyFill="1" applyBorder="1"/>
    <xf numFmtId="3" fontId="19" fillId="0" borderId="10" xfId="42" applyNumberFormat="1" applyFont="1" applyBorder="1"/>
    <xf numFmtId="3" fontId="19" fillId="0" borderId="10" xfId="0" applyNumberFormat="1" applyFont="1" applyBorder="1"/>
    <xf numFmtId="3" fontId="19" fillId="0" borderId="10" xfId="0" applyNumberFormat="1" applyFont="1" applyFill="1" applyBorder="1"/>
    <xf numFmtId="0" fontId="20" fillId="33" borderId="0" xfId="0" applyFont="1" applyFill="1" applyBorder="1" applyAlignment="1"/>
    <xf numFmtId="0" fontId="20" fillId="33" borderId="12" xfId="0" applyFont="1" applyFill="1" applyBorder="1" applyAlignment="1">
      <alignment horizontal="left"/>
    </xf>
    <xf numFmtId="0" fontId="20" fillId="33" borderId="13" xfId="0" applyFont="1" applyFill="1" applyBorder="1" applyAlignment="1">
      <alignment horizontal="left"/>
    </xf>
    <xf numFmtId="0" fontId="20" fillId="33" borderId="17" xfId="0" applyFont="1" applyFill="1" applyBorder="1" applyAlignment="1"/>
    <xf numFmtId="3" fontId="0" fillId="0" borderId="0" xfId="0" applyNumberFormat="1" applyBorder="1"/>
    <xf numFmtId="3" fontId="0" fillId="0" borderId="0" xfId="0" applyNumberFormat="1"/>
    <xf numFmtId="0" fontId="21" fillId="33" borderId="14" xfId="0" applyFont="1" applyFill="1" applyBorder="1" applyAlignment="1">
      <alignment horizontal="center"/>
    </xf>
    <xf numFmtId="0" fontId="21" fillId="33" borderId="15" xfId="0" applyFont="1" applyFill="1" applyBorder="1" applyAlignment="1">
      <alignment horizontal="center"/>
    </xf>
    <xf numFmtId="0" fontId="22" fillId="33" borderId="15" xfId="0" applyFont="1" applyFill="1" applyBorder="1" applyAlignment="1"/>
    <xf numFmtId="0" fontId="22" fillId="33" borderId="16" xfId="0" applyFont="1" applyFill="1" applyBorder="1" applyAlignment="1"/>
    <xf numFmtId="0" fontId="23" fillId="0" borderId="0" xfId="0" applyFont="1"/>
    <xf numFmtId="3" fontId="0" fillId="0" borderId="0" xfId="0" applyNumberFormat="1" applyFill="1" applyBorder="1"/>
    <xf numFmtId="10" fontId="0" fillId="0" borderId="20" xfId="0" applyNumberFormat="1" applyFill="1" applyBorder="1"/>
    <xf numFmtId="0" fontId="0" fillId="0" borderId="21" xfId="0" applyBorder="1"/>
    <xf numFmtId="0" fontId="0" fillId="0" borderId="22" xfId="0" applyBorder="1"/>
    <xf numFmtId="3" fontId="0" fillId="0" borderId="22" xfId="0" applyNumberFormat="1" applyBorder="1"/>
    <xf numFmtId="10" fontId="0" fillId="0" borderId="23" xfId="0" applyNumberFormat="1" applyFill="1" applyBorder="1"/>
    <xf numFmtId="10" fontId="0" fillId="0" borderId="24" xfId="0" applyNumberFormat="1" applyFill="1" applyBorder="1"/>
    <xf numFmtId="1" fontId="19" fillId="0" borderId="18" xfId="42" applyNumberFormat="1" applyFont="1" applyBorder="1"/>
    <xf numFmtId="0" fontId="19" fillId="0" borderId="19" xfId="42" applyFont="1" applyBorder="1"/>
    <xf numFmtId="3" fontId="19" fillId="0" borderId="19" xfId="0" applyNumberFormat="1" applyFont="1" applyBorder="1"/>
    <xf numFmtId="3" fontId="0" fillId="0" borderId="25" xfId="0" applyNumberFormat="1" applyBorder="1"/>
    <xf numFmtId="10" fontId="0" fillId="0" borderId="26" xfId="0" applyNumberFormat="1" applyFill="1" applyBorder="1"/>
  </cellXfs>
  <cellStyles count="43">
    <cellStyle name="20 % - Markeringsfarve1" xfId="19" builtinId="30" customBuiltin="1"/>
    <cellStyle name="20 % - Markeringsfarve2" xfId="23" builtinId="34" customBuiltin="1"/>
    <cellStyle name="20 % - Markeringsfarve3" xfId="27" builtinId="38" customBuiltin="1"/>
    <cellStyle name="20 % - Markeringsfarve4" xfId="31" builtinId="42" customBuiltin="1"/>
    <cellStyle name="20 % - Markeringsfarve5" xfId="35" builtinId="46" customBuiltin="1"/>
    <cellStyle name="20 % - Markeringsfarve6" xfId="39" builtinId="50" customBuiltin="1"/>
    <cellStyle name="40 % - Markeringsfarve1" xfId="20" builtinId="31" customBuiltin="1"/>
    <cellStyle name="40 % - Markeringsfarve2" xfId="24" builtinId="35" customBuiltin="1"/>
    <cellStyle name="40 % - Markeringsfarve3" xfId="28" builtinId="39" customBuiltin="1"/>
    <cellStyle name="40 % - Markeringsfarve4" xfId="32" builtinId="43" customBuiltin="1"/>
    <cellStyle name="40 % - Markeringsfarve5" xfId="36" builtinId="47" customBuiltin="1"/>
    <cellStyle name="40 % - Markeringsfarve6" xfId="40" builtinId="51" customBuiltin="1"/>
    <cellStyle name="60 % - Markeringsfarve1" xfId="21" builtinId="32" customBuiltin="1"/>
    <cellStyle name="60 % - Markeringsfarve2" xfId="25" builtinId="36" customBuiltin="1"/>
    <cellStyle name="60 % - Markeringsfarve3" xfId="29" builtinId="40" customBuiltin="1"/>
    <cellStyle name="60 % - Markeringsfarve4" xfId="33" builtinId="44" customBuiltin="1"/>
    <cellStyle name="60 % - Markeringsfarve5" xfId="37" builtinId="48" customBuiltin="1"/>
    <cellStyle name="60 % - Markerings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orklarende tekst" xfId="16" builtinId="53" customBuiltin="1"/>
    <cellStyle name="God" xfId="6" builtinId="26" customBuiltin="1"/>
    <cellStyle name="Input" xfId="9" builtinId="20" customBuiltin="1"/>
    <cellStyle name="Kontroller celle" xfId="13" builtinId="23" customBuiltin="1"/>
    <cellStyle name="Markeringsfarve1" xfId="18" builtinId="29" customBuiltin="1"/>
    <cellStyle name="Markeringsfarve2" xfId="22" builtinId="33" customBuiltin="1"/>
    <cellStyle name="Markeringsfarve3" xfId="26" builtinId="37" customBuiltin="1"/>
    <cellStyle name="Markeringsfarve4" xfId="30" builtinId="41" customBuiltin="1"/>
    <cellStyle name="Markeringsfarve5" xfId="34" builtinId="45" customBuiltin="1"/>
    <cellStyle name="Markeringsfarve6" xfId="38" builtinId="49" customBuiltin="1"/>
    <cellStyle name="Neutral" xfId="8" builtinId="28" customBuiltin="1"/>
    <cellStyle name="Normal" xfId="0" builtinId="0"/>
    <cellStyle name="Normal 2" xfId="42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101"/>
  <sheetViews>
    <sheetView tabSelected="1" zoomScale="90" zoomScaleNormal="90" workbookViewId="0">
      <selection activeCell="B3" sqref="B3:H3"/>
    </sheetView>
  </sheetViews>
  <sheetFormatPr defaultRowHeight="15" x14ac:dyDescent="0.25"/>
  <cols>
    <col min="2" max="2" width="7.7109375" bestFit="1" customWidth="1"/>
    <col min="3" max="3" width="47.85546875" bestFit="1" customWidth="1"/>
    <col min="4" max="5" width="12" bestFit="1" customWidth="1"/>
    <col min="6" max="6" width="11" bestFit="1" customWidth="1"/>
    <col min="7" max="7" width="12" bestFit="1" customWidth="1"/>
    <col min="8" max="8" width="18.140625" bestFit="1" customWidth="1"/>
    <col min="13" max="13" width="17.7109375" customWidth="1"/>
    <col min="14" max="14" width="12" bestFit="1" customWidth="1"/>
    <col min="15" max="15" width="25" style="13" customWidth="1"/>
    <col min="16" max="16" width="10.7109375" customWidth="1"/>
    <col min="17" max="18" width="9.7109375" customWidth="1"/>
    <col min="19" max="19" width="12.5703125" customWidth="1"/>
    <col min="20" max="20" width="10.7109375" customWidth="1"/>
  </cols>
  <sheetData>
    <row r="2" spans="2:20" ht="15.75" thickBot="1" x14ac:dyDescent="0.3"/>
    <row r="3" spans="2:20" ht="15.75" x14ac:dyDescent="0.25">
      <c r="B3" s="14" t="s">
        <v>190</v>
      </c>
      <c r="C3" s="15"/>
      <c r="D3" s="15"/>
      <c r="E3" s="16"/>
      <c r="F3" s="16"/>
      <c r="G3" s="16"/>
      <c r="H3" s="17"/>
      <c r="M3" s="18"/>
      <c r="Q3" s="13"/>
      <c r="R3" s="13"/>
      <c r="S3" s="13"/>
      <c r="T3" s="13"/>
    </row>
    <row r="4" spans="2:20" x14ac:dyDescent="0.25">
      <c r="B4" s="10" t="s">
        <v>0</v>
      </c>
      <c r="C4" s="9" t="s">
        <v>1</v>
      </c>
      <c r="D4" s="9" t="s">
        <v>2</v>
      </c>
      <c r="E4" s="8" t="s">
        <v>3</v>
      </c>
      <c r="F4" s="8" t="s">
        <v>4</v>
      </c>
      <c r="G4" s="8" t="s">
        <v>5</v>
      </c>
      <c r="H4" s="11" t="s">
        <v>6</v>
      </c>
      <c r="M4" s="18"/>
    </row>
    <row r="5" spans="2:20" x14ac:dyDescent="0.25">
      <c r="B5" s="2" t="s">
        <v>7</v>
      </c>
      <c r="C5" s="1" t="s">
        <v>8</v>
      </c>
      <c r="D5" s="4">
        <v>13000000</v>
      </c>
      <c r="E5" s="12">
        <v>10098615</v>
      </c>
      <c r="F5" s="12">
        <v>692645</v>
      </c>
      <c r="G5" s="12">
        <f>SUM(E5:F5)</f>
        <v>10791260</v>
      </c>
      <c r="H5" s="24">
        <f>G5/D5</f>
        <v>0.83009692307692307</v>
      </c>
      <c r="L5" s="18"/>
      <c r="M5" s="18"/>
      <c r="P5" s="13"/>
      <c r="Q5" s="13"/>
      <c r="R5" s="13"/>
      <c r="S5" s="13"/>
      <c r="T5" s="13"/>
    </row>
    <row r="6" spans="2:20" x14ac:dyDescent="0.25">
      <c r="B6" s="2" t="s">
        <v>9</v>
      </c>
      <c r="C6" s="1" t="s">
        <v>10</v>
      </c>
      <c r="D6" s="4">
        <v>2714091</v>
      </c>
      <c r="E6" s="12">
        <v>1265129.2000000002</v>
      </c>
      <c r="F6" s="12">
        <v>409962</v>
      </c>
      <c r="G6" s="12">
        <f>SUM(E6:F6)</f>
        <v>1675091.2000000002</v>
      </c>
      <c r="H6" s="25">
        <f t="shared" ref="H6:H69" si="0">G6/D6</f>
        <v>0.61718313792721036</v>
      </c>
      <c r="L6" s="18"/>
      <c r="M6" s="18"/>
    </row>
    <row r="7" spans="2:20" x14ac:dyDescent="0.25">
      <c r="B7" s="2" t="s">
        <v>11</v>
      </c>
      <c r="C7" s="1" t="s">
        <v>12</v>
      </c>
      <c r="D7" s="5">
        <v>1987571</v>
      </c>
      <c r="E7" s="12">
        <v>1092387.4000000001</v>
      </c>
      <c r="F7" s="12">
        <v>45241</v>
      </c>
      <c r="G7" s="12">
        <f>SUM(E7:F7)</f>
        <v>1137628.4000000001</v>
      </c>
      <c r="H7" s="25">
        <f t="shared" si="0"/>
        <v>0.57237120082754278</v>
      </c>
      <c r="L7" s="18"/>
      <c r="M7" s="18"/>
    </row>
    <row r="8" spans="2:20" x14ac:dyDescent="0.25">
      <c r="B8" s="2" t="s">
        <v>13</v>
      </c>
      <c r="C8" s="1" t="s">
        <v>14</v>
      </c>
      <c r="D8" s="5">
        <v>2448438</v>
      </c>
      <c r="E8" s="12">
        <v>1931252.7999999998</v>
      </c>
      <c r="F8" s="12">
        <v>13109.25</v>
      </c>
      <c r="G8" s="12">
        <f>SUM(E8:F8)</f>
        <v>1944362.0499999998</v>
      </c>
      <c r="H8" s="25">
        <f t="shared" si="0"/>
        <v>0.79412345748595625</v>
      </c>
      <c r="L8" s="18"/>
      <c r="M8" s="18"/>
    </row>
    <row r="9" spans="2:20" x14ac:dyDescent="0.25">
      <c r="B9" s="2" t="s">
        <v>15</v>
      </c>
      <c r="C9" s="1" t="s">
        <v>16</v>
      </c>
      <c r="D9" s="5">
        <v>21000000</v>
      </c>
      <c r="E9" s="12">
        <v>14180005.410000002</v>
      </c>
      <c r="F9" s="12">
        <v>196143.7415</v>
      </c>
      <c r="G9" s="12">
        <f>SUM(E9:F9)</f>
        <v>14376149.151500002</v>
      </c>
      <c r="H9" s="25">
        <f t="shared" si="0"/>
        <v>0.68457853102380961</v>
      </c>
      <c r="L9" s="18"/>
      <c r="M9" s="18"/>
    </row>
    <row r="10" spans="2:20" x14ac:dyDescent="0.25">
      <c r="B10" s="2" t="s">
        <v>17</v>
      </c>
      <c r="C10" s="1" t="s">
        <v>18</v>
      </c>
      <c r="D10" s="5">
        <v>12345837</v>
      </c>
      <c r="E10" s="12">
        <v>7807007.7810000014</v>
      </c>
      <c r="F10" s="12">
        <v>5243.7</v>
      </c>
      <c r="G10" s="12">
        <f>SUM(E10:F10)</f>
        <v>7812251.4810000015</v>
      </c>
      <c r="H10" s="25">
        <f t="shared" si="0"/>
        <v>0.63278427222066846</v>
      </c>
      <c r="L10" s="18"/>
      <c r="M10" s="18"/>
    </row>
    <row r="11" spans="2:20" x14ac:dyDescent="0.25">
      <c r="B11" s="2" t="s">
        <v>19</v>
      </c>
      <c r="C11" s="1" t="s">
        <v>20</v>
      </c>
      <c r="D11" s="5">
        <v>18226038</v>
      </c>
      <c r="E11" s="12">
        <v>15963198.718</v>
      </c>
      <c r="F11" s="12">
        <v>0</v>
      </c>
      <c r="G11" s="12">
        <f>SUM(E11:F11)</f>
        <v>15963198.718</v>
      </c>
      <c r="H11" s="25">
        <f t="shared" si="0"/>
        <v>0.8758457936936157</v>
      </c>
      <c r="L11" s="18"/>
      <c r="M11" s="18"/>
    </row>
    <row r="12" spans="2:20" x14ac:dyDescent="0.25">
      <c r="B12" s="2" t="s">
        <v>21</v>
      </c>
      <c r="C12" s="1" t="s">
        <v>22</v>
      </c>
      <c r="D12" s="5">
        <v>7582631</v>
      </c>
      <c r="E12" s="12">
        <v>3395359.8400000003</v>
      </c>
      <c r="F12" s="12">
        <v>353846.78280000004</v>
      </c>
      <c r="G12" s="12">
        <f>SUM(E12:F12)</f>
        <v>3749206.6228000005</v>
      </c>
      <c r="H12" s="25">
        <f t="shared" si="0"/>
        <v>0.4944466667044724</v>
      </c>
      <c r="L12" s="18"/>
      <c r="M12" s="18"/>
    </row>
    <row r="13" spans="2:20" x14ac:dyDescent="0.25">
      <c r="B13" s="2" t="s">
        <v>23</v>
      </c>
      <c r="C13" s="1" t="s">
        <v>24</v>
      </c>
      <c r="D13" s="5">
        <v>1637141</v>
      </c>
      <c r="E13" s="12">
        <v>1807191.7399999993</v>
      </c>
      <c r="F13" s="12">
        <v>0</v>
      </c>
      <c r="G13" s="12">
        <f>SUM(E13:F13)</f>
        <v>1807191.7399999993</v>
      </c>
      <c r="H13" s="25">
        <f t="shared" si="0"/>
        <v>1.1038705523836978</v>
      </c>
      <c r="L13" s="18"/>
      <c r="M13" s="18"/>
    </row>
    <row r="14" spans="2:20" x14ac:dyDescent="0.25">
      <c r="B14" s="2" t="s">
        <v>25</v>
      </c>
      <c r="C14" s="1" t="s">
        <v>26</v>
      </c>
      <c r="D14" s="5">
        <v>608340</v>
      </c>
      <c r="E14" s="12">
        <v>74804.2</v>
      </c>
      <c r="F14" s="12">
        <v>273149.09999999998</v>
      </c>
      <c r="G14" s="12">
        <f>SUM(E14:F14)</f>
        <v>347953.3</v>
      </c>
      <c r="H14" s="25">
        <f t="shared" si="0"/>
        <v>0.57197175921359766</v>
      </c>
      <c r="L14" s="18"/>
      <c r="M14" s="18"/>
    </row>
    <row r="15" spans="2:20" x14ac:dyDescent="0.25">
      <c r="B15" s="2" t="s">
        <v>27</v>
      </c>
      <c r="C15" s="1" t="s">
        <v>28</v>
      </c>
      <c r="D15" s="5">
        <v>3282809</v>
      </c>
      <c r="E15" s="12">
        <v>2523098.6040000003</v>
      </c>
      <c r="F15" s="12">
        <v>0</v>
      </c>
      <c r="G15" s="12">
        <f>SUM(E15:F15)</f>
        <v>2523098.6040000003</v>
      </c>
      <c r="H15" s="25">
        <f t="shared" si="0"/>
        <v>0.76857916619577937</v>
      </c>
      <c r="L15" s="18"/>
      <c r="M15" s="18"/>
    </row>
    <row r="16" spans="2:20" x14ac:dyDescent="0.25">
      <c r="B16" s="2" t="s">
        <v>29</v>
      </c>
      <c r="C16" s="1" t="s">
        <v>30</v>
      </c>
      <c r="D16" s="5">
        <v>907163</v>
      </c>
      <c r="E16" s="12">
        <v>654121.49500000011</v>
      </c>
      <c r="F16" s="12">
        <v>0</v>
      </c>
      <c r="G16" s="12">
        <f>SUM(E16:F16)</f>
        <v>654121.49500000011</v>
      </c>
      <c r="H16" s="25">
        <f t="shared" si="0"/>
        <v>0.72106280238501808</v>
      </c>
      <c r="L16" s="18"/>
      <c r="M16" s="18"/>
    </row>
    <row r="17" spans="2:13" x14ac:dyDescent="0.25">
      <c r="B17" s="2" t="s">
        <v>31</v>
      </c>
      <c r="C17" s="1" t="s">
        <v>32</v>
      </c>
      <c r="D17" s="6">
        <v>8791162</v>
      </c>
      <c r="E17" s="12">
        <v>6056462.6399999959</v>
      </c>
      <c r="F17" s="12">
        <v>160060.5</v>
      </c>
      <c r="G17" s="12">
        <f>SUM(E17:F17)</f>
        <v>6216523.1399999959</v>
      </c>
      <c r="H17" s="25">
        <f t="shared" si="0"/>
        <v>0.70713327089183386</v>
      </c>
      <c r="L17" s="18"/>
      <c r="M17" s="18"/>
    </row>
    <row r="18" spans="2:13" x14ac:dyDescent="0.25">
      <c r="B18" s="2" t="s">
        <v>33</v>
      </c>
      <c r="C18" s="1" t="s">
        <v>34</v>
      </c>
      <c r="D18" s="5">
        <v>6242137</v>
      </c>
      <c r="E18" s="12">
        <v>1211041.22</v>
      </c>
      <c r="F18" s="12">
        <v>255962.15820000001</v>
      </c>
      <c r="G18" s="12">
        <f>SUM(E18:F18)</f>
        <v>1467003.3781999999</v>
      </c>
      <c r="H18" s="25">
        <f t="shared" si="0"/>
        <v>0.23501620970510578</v>
      </c>
      <c r="L18" s="18"/>
      <c r="M18" s="18"/>
    </row>
    <row r="19" spans="2:13" x14ac:dyDescent="0.25">
      <c r="B19" s="2" t="s">
        <v>35</v>
      </c>
      <c r="C19" s="1" t="s">
        <v>36</v>
      </c>
      <c r="D19" s="5">
        <v>204590</v>
      </c>
      <c r="E19" s="12">
        <v>85607.599999999991</v>
      </c>
      <c r="F19" s="12">
        <v>1191.75</v>
      </c>
      <c r="G19" s="12">
        <f>SUM(E19:F19)</f>
        <v>86799.349999999991</v>
      </c>
      <c r="H19" s="25">
        <f t="shared" si="0"/>
        <v>0.42425998338139692</v>
      </c>
      <c r="L19" s="18"/>
      <c r="M19" s="18"/>
    </row>
    <row r="20" spans="2:13" x14ac:dyDescent="0.25">
      <c r="B20" s="2" t="s">
        <v>37</v>
      </c>
      <c r="C20" s="1" t="s">
        <v>38</v>
      </c>
      <c r="D20" s="5">
        <v>1132733</v>
      </c>
      <c r="E20" s="12">
        <v>341700.90000000008</v>
      </c>
      <c r="F20" s="12">
        <v>186687.5</v>
      </c>
      <c r="G20" s="12">
        <f>SUM(E20:F20)</f>
        <v>528388.40000000014</v>
      </c>
      <c r="H20" s="25">
        <f t="shared" si="0"/>
        <v>0.46647215186632696</v>
      </c>
      <c r="L20" s="18"/>
      <c r="M20" s="18"/>
    </row>
    <row r="21" spans="2:13" x14ac:dyDescent="0.25">
      <c r="B21" s="2" t="s">
        <v>39</v>
      </c>
      <c r="C21" s="1" t="s">
        <v>40</v>
      </c>
      <c r="D21" s="5">
        <v>10907812</v>
      </c>
      <c r="E21" s="12">
        <v>10944403.470000001</v>
      </c>
      <c r="F21" s="12">
        <v>0</v>
      </c>
      <c r="G21" s="12">
        <f>SUM(E21:F21)</f>
        <v>10944403.470000001</v>
      </c>
      <c r="H21" s="25">
        <f t="shared" si="0"/>
        <v>1.0033546113556047</v>
      </c>
      <c r="L21" s="18"/>
      <c r="M21" s="18"/>
    </row>
    <row r="22" spans="2:13" x14ac:dyDescent="0.25">
      <c r="B22" s="2" t="s">
        <v>41</v>
      </c>
      <c r="C22" s="1" t="s">
        <v>42</v>
      </c>
      <c r="D22" s="5">
        <v>4278295</v>
      </c>
      <c r="E22" s="12">
        <v>4158965.3200000003</v>
      </c>
      <c r="F22" s="12">
        <v>188981.89999999997</v>
      </c>
      <c r="G22" s="12">
        <f>SUM(E22:F22)</f>
        <v>4347947.2200000007</v>
      </c>
      <c r="H22" s="25">
        <f t="shared" si="0"/>
        <v>1.0162803686982784</v>
      </c>
      <c r="L22" s="18"/>
      <c r="M22" s="18"/>
    </row>
    <row r="23" spans="2:13" x14ac:dyDescent="0.25">
      <c r="B23" s="2" t="s">
        <v>43</v>
      </c>
      <c r="C23" s="1" t="s">
        <v>44</v>
      </c>
      <c r="D23" s="5">
        <v>2792089</v>
      </c>
      <c r="E23" s="12">
        <v>1799362.3800000011</v>
      </c>
      <c r="F23" s="12">
        <v>73202.528699999995</v>
      </c>
      <c r="G23" s="12">
        <f>SUM(E23:F23)</f>
        <v>1872564.908700001</v>
      </c>
      <c r="H23" s="25">
        <f t="shared" si="0"/>
        <v>0.67066805846805067</v>
      </c>
      <c r="L23" s="18"/>
      <c r="M23" s="18"/>
    </row>
    <row r="24" spans="2:13" x14ac:dyDescent="0.25">
      <c r="B24" s="2" t="s">
        <v>45</v>
      </c>
      <c r="C24" s="1" t="s">
        <v>46</v>
      </c>
      <c r="D24" s="5">
        <v>8964287</v>
      </c>
      <c r="E24" s="12">
        <v>7514100.7249999968</v>
      </c>
      <c r="F24" s="12">
        <v>111309.45</v>
      </c>
      <c r="G24" s="12">
        <f>SUM(E24:F24)</f>
        <v>7625410.174999997</v>
      </c>
      <c r="H24" s="25">
        <f t="shared" si="0"/>
        <v>0.85064324413084913</v>
      </c>
      <c r="L24" s="18"/>
      <c r="M24" s="18"/>
    </row>
    <row r="25" spans="2:13" x14ac:dyDescent="0.25">
      <c r="B25" s="2" t="s">
        <v>47</v>
      </c>
      <c r="C25" s="1" t="s">
        <v>48</v>
      </c>
      <c r="D25" s="5">
        <v>7459352</v>
      </c>
      <c r="E25" s="12">
        <v>6275149.3649999956</v>
      </c>
      <c r="F25" s="12">
        <v>123703.65000000001</v>
      </c>
      <c r="G25" s="12">
        <f>SUM(E25:F25)</f>
        <v>6398853.0149999959</v>
      </c>
      <c r="H25" s="25">
        <f t="shared" si="0"/>
        <v>0.85782960973017441</v>
      </c>
      <c r="L25" s="18"/>
      <c r="M25" s="18"/>
    </row>
    <row r="26" spans="2:13" x14ac:dyDescent="0.25">
      <c r="B26" s="2" t="s">
        <v>49</v>
      </c>
      <c r="C26" s="1" t="s">
        <v>50</v>
      </c>
      <c r="D26" s="5">
        <v>6946660</v>
      </c>
      <c r="E26" s="12">
        <v>3085714.5</v>
      </c>
      <c r="F26" s="12">
        <v>0</v>
      </c>
      <c r="G26" s="12">
        <f>SUM(E26:F26)</f>
        <v>3085714.5</v>
      </c>
      <c r="H26" s="25">
        <f t="shared" si="0"/>
        <v>0.44420117005870446</v>
      </c>
      <c r="L26" s="18"/>
      <c r="M26" s="18"/>
    </row>
    <row r="27" spans="2:13" x14ac:dyDescent="0.25">
      <c r="B27" s="2" t="s">
        <v>51</v>
      </c>
      <c r="C27" s="1" t="s">
        <v>52</v>
      </c>
      <c r="D27" s="5">
        <v>8499522</v>
      </c>
      <c r="E27" s="12">
        <v>4467483.2400000012</v>
      </c>
      <c r="F27" s="12">
        <v>913508.79059999995</v>
      </c>
      <c r="G27" s="12">
        <f>SUM(E27:F27)</f>
        <v>5380992.0306000011</v>
      </c>
      <c r="H27" s="25">
        <f t="shared" si="0"/>
        <v>0.6330934881514515</v>
      </c>
      <c r="L27" s="18"/>
      <c r="M27" s="18"/>
    </row>
    <row r="28" spans="2:13" x14ac:dyDescent="0.25">
      <c r="B28" s="2" t="s">
        <v>53</v>
      </c>
      <c r="C28" s="1" t="s">
        <v>54</v>
      </c>
      <c r="D28" s="5">
        <v>8103646</v>
      </c>
      <c r="E28" s="12">
        <v>6016368.9999999953</v>
      </c>
      <c r="F28" s="12">
        <v>98267</v>
      </c>
      <c r="G28" s="12">
        <f>SUM(E28:F28)</f>
        <v>6114635.9999999953</v>
      </c>
      <c r="H28" s="25">
        <f t="shared" si="0"/>
        <v>0.75455369101759817</v>
      </c>
      <c r="L28" s="18"/>
      <c r="M28" s="18"/>
    </row>
    <row r="29" spans="2:13" x14ac:dyDescent="0.25">
      <c r="B29" s="2" t="s">
        <v>55</v>
      </c>
      <c r="C29" s="1" t="s">
        <v>56</v>
      </c>
      <c r="D29" s="5">
        <v>6562104</v>
      </c>
      <c r="E29" s="12">
        <v>6382229.7200000007</v>
      </c>
      <c r="F29" s="12">
        <v>65546.25</v>
      </c>
      <c r="G29" s="12">
        <f>SUM(E29:F29)</f>
        <v>6447775.9700000007</v>
      </c>
      <c r="H29" s="25">
        <f t="shared" si="0"/>
        <v>0.98257753458342034</v>
      </c>
      <c r="L29" s="18"/>
      <c r="M29" s="18"/>
    </row>
    <row r="30" spans="2:13" x14ac:dyDescent="0.25">
      <c r="B30" s="2" t="s">
        <v>57</v>
      </c>
      <c r="C30" s="1" t="s">
        <v>58</v>
      </c>
      <c r="D30" s="5">
        <v>9850131</v>
      </c>
      <c r="E30" s="12">
        <v>7960355.9199999934</v>
      </c>
      <c r="F30" s="12">
        <v>50291.85</v>
      </c>
      <c r="G30" s="12">
        <f>SUM(E30:F30)</f>
        <v>8010647.769999993</v>
      </c>
      <c r="H30" s="25">
        <f t="shared" si="0"/>
        <v>0.81325291714394388</v>
      </c>
      <c r="L30" s="18"/>
      <c r="M30" s="18"/>
    </row>
    <row r="31" spans="2:13" x14ac:dyDescent="0.25">
      <c r="B31" s="2" t="s">
        <v>59</v>
      </c>
      <c r="C31" s="1" t="s">
        <v>60</v>
      </c>
      <c r="D31" s="5">
        <v>3201374</v>
      </c>
      <c r="E31" s="12">
        <v>1207081.9399999997</v>
      </c>
      <c r="F31" s="12">
        <v>331920.48959999997</v>
      </c>
      <c r="G31" s="12">
        <f>SUM(E31:F31)</f>
        <v>1539002.4295999997</v>
      </c>
      <c r="H31" s="25">
        <f t="shared" si="0"/>
        <v>0.48073184501404698</v>
      </c>
      <c r="L31" s="18"/>
      <c r="M31" s="18"/>
    </row>
    <row r="32" spans="2:13" x14ac:dyDescent="0.25">
      <c r="B32" s="2" t="s">
        <v>61</v>
      </c>
      <c r="C32" s="1" t="s">
        <v>62</v>
      </c>
      <c r="D32" s="5">
        <v>4000000</v>
      </c>
      <c r="E32" s="12">
        <v>2470631.1674999995</v>
      </c>
      <c r="F32" s="12">
        <v>0</v>
      </c>
      <c r="G32" s="12">
        <f>SUM(E32:F32)</f>
        <v>2470631.1674999995</v>
      </c>
      <c r="H32" s="25">
        <f t="shared" si="0"/>
        <v>0.61765779187499992</v>
      </c>
      <c r="L32" s="18"/>
      <c r="M32" s="18"/>
    </row>
    <row r="33" spans="2:13" x14ac:dyDescent="0.25">
      <c r="B33" s="2" t="s">
        <v>63</v>
      </c>
      <c r="C33" s="1" t="s">
        <v>64</v>
      </c>
      <c r="D33" s="5">
        <v>9048803</v>
      </c>
      <c r="E33" s="12">
        <v>7329694.2500000037</v>
      </c>
      <c r="F33" s="12"/>
      <c r="G33" s="12">
        <f>SUM(E33:F33)</f>
        <v>7329694.2500000037</v>
      </c>
      <c r="H33" s="25">
        <f t="shared" si="0"/>
        <v>0.81001810405199492</v>
      </c>
      <c r="L33" s="18"/>
      <c r="M33" s="18"/>
    </row>
    <row r="34" spans="2:13" x14ac:dyDescent="0.25">
      <c r="B34" s="2" t="s">
        <v>65</v>
      </c>
      <c r="C34" s="1" t="s">
        <v>66</v>
      </c>
      <c r="D34" s="5">
        <v>4081783</v>
      </c>
      <c r="E34" s="12">
        <v>3611385.8500000006</v>
      </c>
      <c r="F34" s="12">
        <v>133097.50020000001</v>
      </c>
      <c r="G34" s="12">
        <f>SUM(E34:F34)</f>
        <v>3744483.3502000007</v>
      </c>
      <c r="H34" s="25">
        <f t="shared" si="0"/>
        <v>0.91736462967286614</v>
      </c>
      <c r="L34" s="18"/>
      <c r="M34" s="18"/>
    </row>
    <row r="35" spans="2:13" x14ac:dyDescent="0.25">
      <c r="B35" s="2" t="s">
        <v>67</v>
      </c>
      <c r="C35" s="1" t="s">
        <v>68</v>
      </c>
      <c r="D35" s="5">
        <v>280878</v>
      </c>
      <c r="E35" s="12">
        <v>29346.800000000003</v>
      </c>
      <c r="F35" s="12">
        <v>0</v>
      </c>
      <c r="G35" s="12">
        <f>SUM(E35:F35)</f>
        <v>29346.800000000003</v>
      </c>
      <c r="H35" s="25">
        <f t="shared" si="0"/>
        <v>0.10448237312997102</v>
      </c>
      <c r="L35" s="18"/>
      <c r="M35" s="18"/>
    </row>
    <row r="36" spans="2:13" x14ac:dyDescent="0.25">
      <c r="B36" s="2" t="s">
        <v>69</v>
      </c>
      <c r="C36" s="1" t="s">
        <v>70</v>
      </c>
      <c r="D36" s="5">
        <v>935709</v>
      </c>
      <c r="E36" s="12">
        <v>678595.3899999999</v>
      </c>
      <c r="F36" s="12">
        <v>7538.5337999999992</v>
      </c>
      <c r="G36" s="12">
        <f>SUM(E36:F36)</f>
        <v>686133.92379999987</v>
      </c>
      <c r="H36" s="25">
        <f t="shared" si="0"/>
        <v>0.73327703783975562</v>
      </c>
      <c r="L36" s="18"/>
      <c r="M36" s="18"/>
    </row>
    <row r="37" spans="2:13" x14ac:dyDescent="0.25">
      <c r="B37" s="2" t="s">
        <v>71</v>
      </c>
      <c r="C37" s="1" t="s">
        <v>72</v>
      </c>
      <c r="D37" s="5">
        <v>42410</v>
      </c>
      <c r="E37" s="12">
        <v>0</v>
      </c>
      <c r="F37" s="12">
        <v>0</v>
      </c>
      <c r="G37" s="12">
        <f t="shared" ref="G37:G55" si="1">SUM(E37:F37)</f>
        <v>0</v>
      </c>
      <c r="H37" s="25">
        <f t="shared" si="0"/>
        <v>0</v>
      </c>
      <c r="L37" s="18"/>
      <c r="M37" s="18"/>
    </row>
    <row r="38" spans="2:13" x14ac:dyDescent="0.25">
      <c r="B38" s="2" t="s">
        <v>73</v>
      </c>
      <c r="C38" s="1" t="s">
        <v>74</v>
      </c>
      <c r="D38" s="5">
        <v>2366022</v>
      </c>
      <c r="E38" s="12">
        <v>1693552.8</v>
      </c>
      <c r="F38" s="12">
        <v>0</v>
      </c>
      <c r="G38" s="12">
        <f>SUM(E38:F38)</f>
        <v>1693552.8</v>
      </c>
      <c r="H38" s="25">
        <f t="shared" si="0"/>
        <v>0.71578066476135893</v>
      </c>
      <c r="L38" s="18"/>
      <c r="M38" s="18"/>
    </row>
    <row r="39" spans="2:13" x14ac:dyDescent="0.25">
      <c r="B39" s="2" t="s">
        <v>75</v>
      </c>
      <c r="C39" s="1" t="s">
        <v>76</v>
      </c>
      <c r="D39" s="6">
        <v>1300000</v>
      </c>
      <c r="E39" s="12">
        <v>678802.80000000016</v>
      </c>
      <c r="F39" s="12">
        <v>3575.25</v>
      </c>
      <c r="G39" s="12">
        <f>SUM(E39:F39)</f>
        <v>682378.05000000016</v>
      </c>
      <c r="H39" s="25">
        <f t="shared" si="0"/>
        <v>0.52490619230769242</v>
      </c>
      <c r="L39" s="18"/>
      <c r="M39" s="18"/>
    </row>
    <row r="40" spans="2:13" x14ac:dyDescent="0.25">
      <c r="B40" s="2" t="s">
        <v>77</v>
      </c>
      <c r="C40" s="1" t="s">
        <v>78</v>
      </c>
      <c r="D40" s="5">
        <v>1661066</v>
      </c>
      <c r="E40" s="12">
        <v>1954547.900000002</v>
      </c>
      <c r="F40" s="12">
        <v>79608.899999999994</v>
      </c>
      <c r="G40" s="12">
        <f>SUM(E40:F40)</f>
        <v>2034156.8000000019</v>
      </c>
      <c r="H40" s="25">
        <f t="shared" si="0"/>
        <v>1.2246092569470459</v>
      </c>
      <c r="L40" s="18"/>
      <c r="M40" s="18"/>
    </row>
    <row r="41" spans="2:13" x14ac:dyDescent="0.25">
      <c r="B41" s="2" t="s">
        <v>79</v>
      </c>
      <c r="C41" s="1" t="s">
        <v>80</v>
      </c>
      <c r="D41" s="5">
        <v>17290470</v>
      </c>
      <c r="E41" s="12">
        <v>15574121.324999979</v>
      </c>
      <c r="F41" s="12">
        <v>0</v>
      </c>
      <c r="G41" s="12">
        <f>SUM(E41:F41)</f>
        <v>15574121.324999979</v>
      </c>
      <c r="H41" s="25">
        <f t="shared" si="0"/>
        <v>0.90073441178868929</v>
      </c>
      <c r="L41" s="18"/>
      <c r="M41" s="18"/>
    </row>
    <row r="42" spans="2:13" x14ac:dyDescent="0.25">
      <c r="B42" s="2" t="s">
        <v>81</v>
      </c>
      <c r="C42" s="1" t="s">
        <v>82</v>
      </c>
      <c r="D42" s="5">
        <v>11640500</v>
      </c>
      <c r="E42" s="12">
        <v>10299046.066999996</v>
      </c>
      <c r="F42" s="12">
        <v>0</v>
      </c>
      <c r="G42" s="12">
        <f>SUM(E42:F42)</f>
        <v>10299046.066999996</v>
      </c>
      <c r="H42" s="25">
        <f t="shared" si="0"/>
        <v>0.88475976693440972</v>
      </c>
      <c r="L42" s="18"/>
      <c r="M42" s="18"/>
    </row>
    <row r="43" spans="2:13" x14ac:dyDescent="0.25">
      <c r="B43" s="2" t="s">
        <v>83</v>
      </c>
      <c r="C43" s="1" t="s">
        <v>84</v>
      </c>
      <c r="D43" s="5">
        <v>12280056</v>
      </c>
      <c r="E43" s="12">
        <v>6293718.4400000013</v>
      </c>
      <c r="F43" s="12">
        <v>0</v>
      </c>
      <c r="G43" s="12">
        <f>SUM(E43:F43)</f>
        <v>6293718.4400000013</v>
      </c>
      <c r="H43" s="25">
        <f t="shared" si="0"/>
        <v>0.51251545106960439</v>
      </c>
      <c r="L43" s="18"/>
      <c r="M43" s="18"/>
    </row>
    <row r="44" spans="2:13" x14ac:dyDescent="0.25">
      <c r="B44" s="2" t="s">
        <v>85</v>
      </c>
      <c r="C44" s="1" t="s">
        <v>86</v>
      </c>
      <c r="D44" s="5">
        <v>8104417</v>
      </c>
      <c r="E44" s="12">
        <v>6438360.4400000013</v>
      </c>
      <c r="F44" s="12">
        <v>320104.05</v>
      </c>
      <c r="G44" s="12">
        <f>SUM(E44:F44)</f>
        <v>6758464.4900000012</v>
      </c>
      <c r="H44" s="25">
        <f t="shared" si="0"/>
        <v>0.83392358636037622</v>
      </c>
      <c r="L44" s="18"/>
      <c r="M44" s="18"/>
    </row>
    <row r="45" spans="2:13" x14ac:dyDescent="0.25">
      <c r="B45" s="2" t="s">
        <v>87</v>
      </c>
      <c r="C45" s="1" t="s">
        <v>88</v>
      </c>
      <c r="D45" s="5">
        <v>1154264</v>
      </c>
      <c r="E45" s="12">
        <v>664206.57500000007</v>
      </c>
      <c r="F45" s="12">
        <v>24300.2592</v>
      </c>
      <c r="G45" s="12">
        <f>SUM(E45:F45)</f>
        <v>688506.83420000004</v>
      </c>
      <c r="H45" s="25">
        <f t="shared" si="0"/>
        <v>0.59648991409244334</v>
      </c>
      <c r="L45" s="18"/>
      <c r="M45" s="18"/>
    </row>
    <row r="46" spans="2:13" x14ac:dyDescent="0.25">
      <c r="B46" s="2" t="s">
        <v>89</v>
      </c>
      <c r="C46" s="1" t="s">
        <v>90</v>
      </c>
      <c r="D46" s="5">
        <v>458608</v>
      </c>
      <c r="E46" s="12">
        <v>544896.49999999942</v>
      </c>
      <c r="F46" s="12">
        <v>0</v>
      </c>
      <c r="G46" s="12">
        <f>SUM(E46:F46)</f>
        <v>544896.49999999942</v>
      </c>
      <c r="H46" s="25">
        <f t="shared" si="0"/>
        <v>1.1881530631824988</v>
      </c>
      <c r="L46" s="18"/>
      <c r="M46" s="18"/>
    </row>
    <row r="47" spans="2:13" x14ac:dyDescent="0.25">
      <c r="B47" s="2" t="s">
        <v>91</v>
      </c>
      <c r="C47" s="1" t="s">
        <v>92</v>
      </c>
      <c r="D47" s="5">
        <v>9834335</v>
      </c>
      <c r="E47" s="12">
        <v>9658006.8900000006</v>
      </c>
      <c r="F47" s="12">
        <v>146585.25</v>
      </c>
      <c r="G47" s="12">
        <f>SUM(E47:F47)</f>
        <v>9804592.1400000006</v>
      </c>
      <c r="H47" s="25">
        <f t="shared" si="0"/>
        <v>0.99697561045052874</v>
      </c>
      <c r="L47" s="18"/>
      <c r="M47" s="18"/>
    </row>
    <row r="48" spans="2:13" x14ac:dyDescent="0.25">
      <c r="B48" s="2" t="s">
        <v>93</v>
      </c>
      <c r="C48" s="1" t="s">
        <v>94</v>
      </c>
      <c r="D48" s="6">
        <v>1400000</v>
      </c>
      <c r="E48" s="12">
        <v>1086439.719999999</v>
      </c>
      <c r="F48" s="12">
        <v>114408</v>
      </c>
      <c r="G48" s="12">
        <f>SUM(E48:F48)</f>
        <v>1200847.719999999</v>
      </c>
      <c r="H48" s="25">
        <f t="shared" si="0"/>
        <v>0.85774837142857074</v>
      </c>
      <c r="L48" s="18"/>
      <c r="M48" s="18"/>
    </row>
    <row r="49" spans="2:13" x14ac:dyDescent="0.25">
      <c r="B49" s="3">
        <v>541402</v>
      </c>
      <c r="C49" s="1" t="s">
        <v>95</v>
      </c>
      <c r="D49" s="5">
        <v>5610</v>
      </c>
      <c r="E49" s="12">
        <v>0</v>
      </c>
      <c r="F49" s="12">
        <v>0</v>
      </c>
      <c r="G49" s="12">
        <f t="shared" si="1"/>
        <v>0</v>
      </c>
      <c r="H49" s="25">
        <f t="shared" si="0"/>
        <v>0</v>
      </c>
      <c r="L49" s="18"/>
      <c r="M49" s="18"/>
    </row>
    <row r="50" spans="2:13" x14ac:dyDescent="0.25">
      <c r="B50" s="2" t="s">
        <v>96</v>
      </c>
      <c r="C50" s="1" t="s">
        <v>97</v>
      </c>
      <c r="D50" s="5">
        <v>5358689</v>
      </c>
      <c r="E50" s="12">
        <v>1065293.74</v>
      </c>
      <c r="F50" s="12">
        <v>437749.79639999999</v>
      </c>
      <c r="G50" s="12">
        <f>SUM(E50:F50)</f>
        <v>1503043.5364000001</v>
      </c>
      <c r="H50" s="25">
        <f t="shared" si="0"/>
        <v>0.28048717445628962</v>
      </c>
      <c r="L50" s="18"/>
      <c r="M50" s="18"/>
    </row>
    <row r="51" spans="2:13" x14ac:dyDescent="0.25">
      <c r="B51" s="2" t="s">
        <v>98</v>
      </c>
      <c r="C51" s="1" t="s">
        <v>99</v>
      </c>
      <c r="D51" s="5">
        <v>623086</v>
      </c>
      <c r="E51" s="12">
        <v>213603</v>
      </c>
      <c r="F51" s="12">
        <v>0</v>
      </c>
      <c r="G51" s="12">
        <f>SUM(E51:F51)</f>
        <v>213603</v>
      </c>
      <c r="H51" s="25">
        <f t="shared" si="0"/>
        <v>0.34281463553987734</v>
      </c>
      <c r="L51" s="18"/>
      <c r="M51" s="18"/>
    </row>
    <row r="52" spans="2:13" x14ac:dyDescent="0.25">
      <c r="B52" s="2" t="s">
        <v>100</v>
      </c>
      <c r="C52" s="1" t="s">
        <v>101</v>
      </c>
      <c r="D52" s="5">
        <v>12643600</v>
      </c>
      <c r="E52" s="12">
        <v>10431245.339999996</v>
      </c>
      <c r="F52" s="12">
        <v>0</v>
      </c>
      <c r="G52" s="12">
        <f>SUM(E52:F52)</f>
        <v>10431245.339999996</v>
      </c>
      <c r="H52" s="25">
        <f t="shared" si="0"/>
        <v>0.82502177702553037</v>
      </c>
      <c r="L52" s="18"/>
      <c r="M52" s="18"/>
    </row>
    <row r="53" spans="2:13" x14ac:dyDescent="0.25">
      <c r="B53" s="2" t="s">
        <v>102</v>
      </c>
      <c r="C53" s="1" t="s">
        <v>103</v>
      </c>
      <c r="D53" s="6">
        <v>3638000</v>
      </c>
      <c r="E53" s="12">
        <v>2343466.1399999997</v>
      </c>
      <c r="F53" s="12">
        <v>10788.475</v>
      </c>
      <c r="G53" s="12">
        <f>SUM(E53:F53)</f>
        <v>2354254.6149999998</v>
      </c>
      <c r="H53" s="25">
        <f t="shared" si="0"/>
        <v>0.64712881115997789</v>
      </c>
      <c r="L53" s="18"/>
      <c r="M53" s="18"/>
    </row>
    <row r="54" spans="2:13" x14ac:dyDescent="0.25">
      <c r="B54" s="2" t="s">
        <v>104</v>
      </c>
      <c r="C54" s="1" t="s">
        <v>105</v>
      </c>
      <c r="D54" s="5">
        <v>7882458</v>
      </c>
      <c r="E54" s="12">
        <v>3532480.3399999994</v>
      </c>
      <c r="F54" s="12">
        <v>227576.58</v>
      </c>
      <c r="G54" s="12">
        <f>SUM(E54:F54)</f>
        <v>3760056.9199999995</v>
      </c>
      <c r="H54" s="25">
        <f t="shared" si="0"/>
        <v>0.47701578872986061</v>
      </c>
      <c r="L54" s="18"/>
      <c r="M54" s="18"/>
    </row>
    <row r="55" spans="2:13" x14ac:dyDescent="0.25">
      <c r="B55" s="2">
        <v>571401</v>
      </c>
      <c r="C55" s="1" t="s">
        <v>106</v>
      </c>
      <c r="D55" s="5">
        <v>2660</v>
      </c>
      <c r="E55" s="12">
        <v>0</v>
      </c>
      <c r="F55" s="12">
        <v>0</v>
      </c>
      <c r="G55" s="12">
        <f t="shared" si="1"/>
        <v>0</v>
      </c>
      <c r="H55" s="25">
        <f t="shared" si="0"/>
        <v>0</v>
      </c>
      <c r="L55" s="18"/>
      <c r="M55" s="18"/>
    </row>
    <row r="56" spans="2:13" x14ac:dyDescent="0.25">
      <c r="B56" s="2" t="s">
        <v>107</v>
      </c>
      <c r="C56" s="1" t="s">
        <v>108</v>
      </c>
      <c r="D56" s="5">
        <v>11480119</v>
      </c>
      <c r="E56" s="12">
        <v>10690058.253</v>
      </c>
      <c r="F56" s="12">
        <v>0</v>
      </c>
      <c r="G56" s="12">
        <f>SUM(E56:F56)</f>
        <v>10690058.253</v>
      </c>
      <c r="H56" s="25">
        <f t="shared" si="0"/>
        <v>0.93118009081613184</v>
      </c>
      <c r="L56" s="18"/>
      <c r="M56" s="18"/>
    </row>
    <row r="57" spans="2:13" x14ac:dyDescent="0.25">
      <c r="B57" s="2" t="s">
        <v>109</v>
      </c>
      <c r="C57" s="1" t="s">
        <v>110</v>
      </c>
      <c r="D57" s="5">
        <v>3302945</v>
      </c>
      <c r="E57" s="12">
        <v>3938438.9300000006</v>
      </c>
      <c r="F57" s="12">
        <v>109579.50569999999</v>
      </c>
      <c r="G57" s="12">
        <f>SUM(E57:F57)</f>
        <v>4048018.4357000007</v>
      </c>
      <c r="H57" s="25">
        <f t="shared" si="0"/>
        <v>1.225578517262625</v>
      </c>
      <c r="L57" s="18"/>
      <c r="M57" s="18"/>
    </row>
    <row r="58" spans="2:13" x14ac:dyDescent="0.25">
      <c r="B58" s="2" t="s">
        <v>111</v>
      </c>
      <c r="C58" s="1" t="s">
        <v>112</v>
      </c>
      <c r="D58" s="5">
        <v>5283290</v>
      </c>
      <c r="E58" s="12">
        <v>1215506</v>
      </c>
      <c r="F58" s="12">
        <v>0</v>
      </c>
      <c r="G58" s="12">
        <f>SUM(E58:F58)</f>
        <v>1215506</v>
      </c>
      <c r="H58" s="25">
        <f t="shared" si="0"/>
        <v>0.23006611410692959</v>
      </c>
      <c r="L58" s="18"/>
      <c r="M58" s="18"/>
    </row>
    <row r="59" spans="2:13" x14ac:dyDescent="0.25">
      <c r="B59" s="2" t="s">
        <v>113</v>
      </c>
      <c r="C59" s="1" t="s">
        <v>114</v>
      </c>
      <c r="D59" s="5">
        <v>165000</v>
      </c>
      <c r="E59" s="12">
        <v>134675</v>
      </c>
      <c r="F59" s="12">
        <v>0</v>
      </c>
      <c r="G59" s="12">
        <f>SUM(E59:F59)</f>
        <v>134675</v>
      </c>
      <c r="H59" s="25">
        <f t="shared" si="0"/>
        <v>0.81621212121212117</v>
      </c>
      <c r="L59" s="18"/>
      <c r="M59" s="18"/>
    </row>
    <row r="60" spans="2:13" x14ac:dyDescent="0.25">
      <c r="B60" s="2" t="s">
        <v>115</v>
      </c>
      <c r="C60" s="1" t="s">
        <v>116</v>
      </c>
      <c r="D60" s="5">
        <v>9347971</v>
      </c>
      <c r="E60" s="12">
        <v>8187065.8150000013</v>
      </c>
      <c r="F60" s="12">
        <v>62805</v>
      </c>
      <c r="G60" s="12">
        <f>SUM(E60:F60)</f>
        <v>8249870.8150000013</v>
      </c>
      <c r="H60" s="25">
        <f t="shared" si="0"/>
        <v>0.88253063846689317</v>
      </c>
      <c r="L60" s="18"/>
      <c r="M60" s="18"/>
    </row>
    <row r="61" spans="2:13" x14ac:dyDescent="0.25">
      <c r="B61" s="2" t="s">
        <v>117</v>
      </c>
      <c r="C61" s="1" t="s">
        <v>118</v>
      </c>
      <c r="D61" s="6">
        <v>750000</v>
      </c>
      <c r="E61" s="12">
        <v>407254.85000000003</v>
      </c>
      <c r="F61" s="12">
        <v>87800</v>
      </c>
      <c r="G61" s="12">
        <f>SUM(E61:F61)</f>
        <v>495054.85000000003</v>
      </c>
      <c r="H61" s="25">
        <f t="shared" si="0"/>
        <v>0.6600731333333334</v>
      </c>
      <c r="L61" s="18"/>
      <c r="M61" s="18"/>
    </row>
    <row r="62" spans="2:13" x14ac:dyDescent="0.25">
      <c r="B62" s="2" t="s">
        <v>119</v>
      </c>
      <c r="C62" s="1" t="s">
        <v>120</v>
      </c>
      <c r="D62" s="5">
        <v>2102385</v>
      </c>
      <c r="E62" s="12">
        <v>1684849.84</v>
      </c>
      <c r="F62" s="12">
        <v>67214.7</v>
      </c>
      <c r="G62" s="12">
        <f>SUM(E62:F62)</f>
        <v>1752064.54</v>
      </c>
      <c r="H62" s="25">
        <f t="shared" si="0"/>
        <v>0.83336997743039454</v>
      </c>
      <c r="L62" s="18"/>
      <c r="M62" s="18"/>
    </row>
    <row r="63" spans="2:13" x14ac:dyDescent="0.25">
      <c r="B63" s="2" t="s">
        <v>121</v>
      </c>
      <c r="C63" s="1" t="s">
        <v>122</v>
      </c>
      <c r="D63" s="5">
        <v>17114913</v>
      </c>
      <c r="E63" s="12">
        <v>13698283.125000002</v>
      </c>
      <c r="F63" s="12">
        <v>0</v>
      </c>
      <c r="G63" s="12">
        <f>SUM(E63:F63)</f>
        <v>13698283.125000002</v>
      </c>
      <c r="H63" s="25">
        <f t="shared" si="0"/>
        <v>0.8003711806773427</v>
      </c>
      <c r="L63" s="18"/>
      <c r="M63" s="18"/>
    </row>
    <row r="64" spans="2:13" x14ac:dyDescent="0.25">
      <c r="B64" s="2" t="s">
        <v>123</v>
      </c>
      <c r="C64" s="1" t="s">
        <v>124</v>
      </c>
      <c r="D64" s="5">
        <v>1700000</v>
      </c>
      <c r="E64" s="12">
        <v>742288.49999999953</v>
      </c>
      <c r="F64" s="12">
        <v>55453.5</v>
      </c>
      <c r="G64" s="12">
        <f>SUM(E64:F64)</f>
        <v>797741.99999999953</v>
      </c>
      <c r="H64" s="25">
        <f t="shared" si="0"/>
        <v>0.46925999999999973</v>
      </c>
      <c r="L64" s="18"/>
      <c r="M64" s="18"/>
    </row>
    <row r="65" spans="2:13" x14ac:dyDescent="0.25">
      <c r="B65" s="2" t="s">
        <v>125</v>
      </c>
      <c r="C65" s="1" t="s">
        <v>126</v>
      </c>
      <c r="D65" s="5">
        <v>4007560</v>
      </c>
      <c r="E65" s="12">
        <v>3118453.1999999997</v>
      </c>
      <c r="F65" s="12">
        <v>63077.75</v>
      </c>
      <c r="G65" s="12">
        <f>SUM(E65:F65)</f>
        <v>3181530.9499999997</v>
      </c>
      <c r="H65" s="25">
        <f t="shared" si="0"/>
        <v>0.79388229995308857</v>
      </c>
      <c r="L65" s="18"/>
      <c r="M65" s="18"/>
    </row>
    <row r="66" spans="2:13" x14ac:dyDescent="0.25">
      <c r="B66" s="2" t="s">
        <v>127</v>
      </c>
      <c r="C66" s="1" t="s">
        <v>128</v>
      </c>
      <c r="D66" s="5">
        <v>3927906</v>
      </c>
      <c r="E66" s="12">
        <v>2026979.08</v>
      </c>
      <c r="F66" s="12">
        <v>231096.05609999999</v>
      </c>
      <c r="G66" s="12">
        <f>SUM(E66:F66)</f>
        <v>2258075.1361000002</v>
      </c>
      <c r="H66" s="25">
        <f t="shared" si="0"/>
        <v>0.57488013615906297</v>
      </c>
      <c r="L66" s="18"/>
      <c r="M66" s="18"/>
    </row>
    <row r="67" spans="2:13" x14ac:dyDescent="0.25">
      <c r="B67" s="2" t="s">
        <v>129</v>
      </c>
      <c r="C67" s="1" t="s">
        <v>130</v>
      </c>
      <c r="D67" s="5">
        <v>19743151</v>
      </c>
      <c r="E67" s="12">
        <v>17293255.407500006</v>
      </c>
      <c r="F67" s="12">
        <v>0</v>
      </c>
      <c r="G67" s="12">
        <f>SUM(E67:F67)</f>
        <v>17293255.407500006</v>
      </c>
      <c r="H67" s="25">
        <f t="shared" si="0"/>
        <v>0.87591162157955471</v>
      </c>
      <c r="L67" s="18"/>
    </row>
    <row r="68" spans="2:13" x14ac:dyDescent="0.25">
      <c r="B68" s="2" t="s">
        <v>131</v>
      </c>
      <c r="C68" s="1" t="s">
        <v>132</v>
      </c>
      <c r="D68" s="5">
        <v>2267085</v>
      </c>
      <c r="E68" s="12">
        <v>2510653.2999999998</v>
      </c>
      <c r="F68" s="12">
        <v>0</v>
      </c>
      <c r="G68" s="12">
        <f>SUM(E68:F68)</f>
        <v>2510653.2999999998</v>
      </c>
      <c r="H68" s="25">
        <f t="shared" si="0"/>
        <v>1.1074367745364642</v>
      </c>
      <c r="L68" s="18"/>
    </row>
    <row r="69" spans="2:13" x14ac:dyDescent="0.25">
      <c r="B69" s="2" t="s">
        <v>133</v>
      </c>
      <c r="C69" s="1" t="s">
        <v>134</v>
      </c>
      <c r="D69" s="5">
        <v>2363245</v>
      </c>
      <c r="E69" s="12">
        <v>2017422.8400000008</v>
      </c>
      <c r="F69" s="12">
        <v>102.50409999999999</v>
      </c>
      <c r="G69" s="12">
        <f>SUM(E69:F69)</f>
        <v>2017525.3441000008</v>
      </c>
      <c r="H69" s="25">
        <f t="shared" si="0"/>
        <v>0.85370976944836474</v>
      </c>
      <c r="L69" s="18"/>
    </row>
    <row r="70" spans="2:13" x14ac:dyDescent="0.25">
      <c r="B70" s="2" t="s">
        <v>135</v>
      </c>
      <c r="C70" s="1" t="s">
        <v>136</v>
      </c>
      <c r="D70" s="5">
        <v>4045461</v>
      </c>
      <c r="E70" s="12">
        <v>4286784.9799999986</v>
      </c>
      <c r="F70" s="12">
        <v>0</v>
      </c>
      <c r="G70" s="12">
        <f>SUM(E70:F70)</f>
        <v>4286784.9799999986</v>
      </c>
      <c r="H70" s="25">
        <f t="shared" ref="H70:H99" si="2">G70/D70</f>
        <v>1.0596530234749511</v>
      </c>
      <c r="L70" s="18"/>
    </row>
    <row r="71" spans="2:13" x14ac:dyDescent="0.25">
      <c r="B71" s="2" t="s">
        <v>137</v>
      </c>
      <c r="C71" s="1" t="s">
        <v>138</v>
      </c>
      <c r="D71" s="6">
        <v>253800</v>
      </c>
      <c r="E71" s="12">
        <v>74207.200000000012</v>
      </c>
      <c r="F71" s="12">
        <v>5720.4</v>
      </c>
      <c r="G71" s="12">
        <f>SUM(E71:F71)</f>
        <v>79927.600000000006</v>
      </c>
      <c r="H71" s="25">
        <f t="shared" si="2"/>
        <v>0.31492356185973208</v>
      </c>
      <c r="L71" s="18"/>
    </row>
    <row r="72" spans="2:13" x14ac:dyDescent="0.25">
      <c r="B72" s="2" t="s">
        <v>139</v>
      </c>
      <c r="C72" s="1" t="s">
        <v>140</v>
      </c>
      <c r="D72" s="6">
        <v>5500000</v>
      </c>
      <c r="E72" s="12">
        <v>1990001.5399999998</v>
      </c>
      <c r="F72" s="12">
        <v>563567.61089999997</v>
      </c>
      <c r="G72" s="12">
        <f>SUM(E72:F72)</f>
        <v>2553569.1508999998</v>
      </c>
      <c r="H72" s="25">
        <f t="shared" si="2"/>
        <v>0.46428530016363634</v>
      </c>
      <c r="L72" s="18"/>
    </row>
    <row r="73" spans="2:13" x14ac:dyDescent="0.25">
      <c r="B73" s="2" t="s">
        <v>141</v>
      </c>
      <c r="C73" s="1" t="s">
        <v>142</v>
      </c>
      <c r="D73" s="5">
        <v>1840480</v>
      </c>
      <c r="E73" s="12">
        <v>1588826.0999999999</v>
      </c>
      <c r="F73" s="12">
        <v>35990.85</v>
      </c>
      <c r="G73" s="12">
        <f>SUM(E73:F73)</f>
        <v>1624816.95</v>
      </c>
      <c r="H73" s="25">
        <f t="shared" si="2"/>
        <v>0.88282238872468044</v>
      </c>
      <c r="L73" s="18"/>
    </row>
    <row r="74" spans="2:13" x14ac:dyDescent="0.25">
      <c r="B74" s="2" t="s">
        <v>143</v>
      </c>
      <c r="C74" s="1" t="s">
        <v>144</v>
      </c>
      <c r="D74" s="5">
        <v>352905</v>
      </c>
      <c r="E74" s="12">
        <v>87394.800000000076</v>
      </c>
      <c r="F74" s="12">
        <v>10725.75</v>
      </c>
      <c r="G74" s="12">
        <f>SUM(E74:F74)</f>
        <v>98120.550000000076</v>
      </c>
      <c r="H74" s="25">
        <f t="shared" si="2"/>
        <v>0.27803672376418603</v>
      </c>
      <c r="L74" s="18"/>
    </row>
    <row r="75" spans="2:13" x14ac:dyDescent="0.25">
      <c r="B75" s="2" t="s">
        <v>145</v>
      </c>
      <c r="C75" s="1" t="s">
        <v>146</v>
      </c>
      <c r="D75" s="5">
        <v>5600000</v>
      </c>
      <c r="E75" s="12">
        <v>4673117.1400000006</v>
      </c>
      <c r="F75" s="12">
        <v>0</v>
      </c>
      <c r="G75" s="12">
        <f>SUM(E75:F75)</f>
        <v>4673117.1400000006</v>
      </c>
      <c r="H75" s="25">
        <f t="shared" si="2"/>
        <v>0.83448520357142864</v>
      </c>
      <c r="L75" s="18"/>
    </row>
    <row r="76" spans="2:13" x14ac:dyDescent="0.25">
      <c r="B76" s="2">
        <v>751301</v>
      </c>
      <c r="C76" s="1" t="s">
        <v>147</v>
      </c>
      <c r="D76" s="5">
        <v>98588</v>
      </c>
      <c r="E76" s="12">
        <v>0</v>
      </c>
      <c r="F76" s="12">
        <v>59587.5</v>
      </c>
      <c r="G76" s="12">
        <f>SUM(E76:F76)</f>
        <v>59587.5</v>
      </c>
      <c r="H76" s="25">
        <f t="shared" si="2"/>
        <v>0.60440925873331441</v>
      </c>
      <c r="L76" s="18"/>
    </row>
    <row r="77" spans="2:13" x14ac:dyDescent="0.25">
      <c r="B77" s="2" t="s">
        <v>148</v>
      </c>
      <c r="C77" s="1" t="s">
        <v>149</v>
      </c>
      <c r="D77" s="5">
        <v>1903652</v>
      </c>
      <c r="E77" s="12">
        <v>1604023</v>
      </c>
      <c r="F77" s="12">
        <v>50529.2</v>
      </c>
      <c r="G77" s="12">
        <f>SUM(E77:F77)</f>
        <v>1654552.2</v>
      </c>
      <c r="H77" s="25">
        <f t="shared" si="2"/>
        <v>0.86914635658198025</v>
      </c>
      <c r="L77" s="18"/>
    </row>
    <row r="78" spans="2:13" x14ac:dyDescent="0.25">
      <c r="B78" s="2" t="s">
        <v>150</v>
      </c>
      <c r="C78" s="1" t="s">
        <v>151</v>
      </c>
      <c r="D78" s="5">
        <v>10282448</v>
      </c>
      <c r="E78" s="12">
        <v>6728724.5000000009</v>
      </c>
      <c r="F78" s="12">
        <v>455611.26870000002</v>
      </c>
      <c r="G78" s="12">
        <f>SUM(E78:F78)</f>
        <v>7184335.7687000008</v>
      </c>
      <c r="H78" s="25">
        <f t="shared" si="2"/>
        <v>0.69869896436140511</v>
      </c>
      <c r="L78" s="18"/>
    </row>
    <row r="79" spans="2:13" x14ac:dyDescent="0.25">
      <c r="B79" s="2" t="s">
        <v>152</v>
      </c>
      <c r="C79" s="1" t="s">
        <v>153</v>
      </c>
      <c r="D79" s="5">
        <v>1548259</v>
      </c>
      <c r="E79" s="12">
        <v>564777.09999999939</v>
      </c>
      <c r="F79" s="12">
        <v>213745</v>
      </c>
      <c r="G79" s="12">
        <f>SUM(E79:F79)</f>
        <v>778522.09999999939</v>
      </c>
      <c r="H79" s="25">
        <f t="shared" si="2"/>
        <v>0.502837122212756</v>
      </c>
      <c r="L79" s="18"/>
    </row>
    <row r="80" spans="2:13" x14ac:dyDescent="0.25">
      <c r="B80" s="2" t="s">
        <v>154</v>
      </c>
      <c r="C80" s="1" t="s">
        <v>155</v>
      </c>
      <c r="D80" s="5">
        <v>5203834</v>
      </c>
      <c r="E80" s="12">
        <v>4152903.419999999</v>
      </c>
      <c r="F80" s="12">
        <v>85974.751799999998</v>
      </c>
      <c r="G80" s="12">
        <f>SUM(E80:F80)</f>
        <v>4238878.1717999987</v>
      </c>
      <c r="H80" s="25">
        <f t="shared" si="2"/>
        <v>0.81456829172490874</v>
      </c>
      <c r="L80" s="18"/>
    </row>
    <row r="81" spans="2:14" x14ac:dyDescent="0.25">
      <c r="B81" s="2">
        <v>751465</v>
      </c>
      <c r="C81" s="1" t="s">
        <v>156</v>
      </c>
      <c r="D81" s="5">
        <v>1934</v>
      </c>
      <c r="E81" s="12">
        <v>0</v>
      </c>
      <c r="F81" s="12">
        <v>271.75</v>
      </c>
      <c r="G81" s="12">
        <f t="shared" ref="G81" si="3">SUM(E81:F81)</f>
        <v>271.75</v>
      </c>
      <c r="H81" s="25">
        <f t="shared" si="2"/>
        <v>0.140511892450879</v>
      </c>
      <c r="L81" s="18"/>
    </row>
    <row r="82" spans="2:14" x14ac:dyDescent="0.25">
      <c r="B82" s="2" t="s">
        <v>157</v>
      </c>
      <c r="C82" s="1" t="s">
        <v>158</v>
      </c>
      <c r="D82" s="7">
        <v>1950000</v>
      </c>
      <c r="E82" s="12">
        <v>1308869.1499999999</v>
      </c>
      <c r="F82" s="12">
        <v>0</v>
      </c>
      <c r="G82" s="12">
        <f>SUM(E82:F82)</f>
        <v>1308869.1499999999</v>
      </c>
      <c r="H82" s="25">
        <f t="shared" si="2"/>
        <v>0.67121494871794862</v>
      </c>
      <c r="L82" s="18"/>
    </row>
    <row r="83" spans="2:14" x14ac:dyDescent="0.25">
      <c r="B83" s="2" t="s">
        <v>159</v>
      </c>
      <c r="C83" s="1" t="s">
        <v>160</v>
      </c>
      <c r="D83" s="5">
        <v>1723818</v>
      </c>
      <c r="E83" s="12">
        <v>937869.44999999972</v>
      </c>
      <c r="F83" s="12">
        <v>0</v>
      </c>
      <c r="G83" s="12">
        <f>SUM(E83:F83)</f>
        <v>937869.44999999972</v>
      </c>
      <c r="H83" s="25">
        <f t="shared" si="2"/>
        <v>0.54406523774551585</v>
      </c>
      <c r="L83" s="18"/>
    </row>
    <row r="84" spans="2:14" x14ac:dyDescent="0.25">
      <c r="B84" s="3">
        <v>779402</v>
      </c>
      <c r="C84" s="1" t="s">
        <v>161</v>
      </c>
      <c r="D84" s="5">
        <v>10289</v>
      </c>
      <c r="E84" s="12">
        <v>0</v>
      </c>
      <c r="F84" s="12">
        <v>90401.388000000006</v>
      </c>
      <c r="G84" s="12">
        <f>SUM(E84:F84)</f>
        <v>90401.388000000006</v>
      </c>
      <c r="H84" s="25">
        <f t="shared" si="2"/>
        <v>8.7862171250850434</v>
      </c>
      <c r="L84" s="18"/>
    </row>
    <row r="85" spans="2:14" x14ac:dyDescent="0.25">
      <c r="B85" s="2" t="s">
        <v>162</v>
      </c>
      <c r="C85" s="1" t="s">
        <v>163</v>
      </c>
      <c r="D85" s="5">
        <v>5244435</v>
      </c>
      <c r="E85" s="12">
        <v>3168630.8000000007</v>
      </c>
      <c r="F85" s="12">
        <v>44690.625</v>
      </c>
      <c r="G85" s="12">
        <f>SUM(E85:F85)</f>
        <v>3213321.4250000007</v>
      </c>
      <c r="H85" s="25">
        <f t="shared" si="2"/>
        <v>0.61271069714850135</v>
      </c>
      <c r="L85" s="18"/>
    </row>
    <row r="86" spans="2:14" x14ac:dyDescent="0.25">
      <c r="B86" s="2" t="s">
        <v>164</v>
      </c>
      <c r="C86" s="1" t="s">
        <v>165</v>
      </c>
      <c r="D86" s="5">
        <v>5834978</v>
      </c>
      <c r="E86" s="12">
        <v>4893788.910000002</v>
      </c>
      <c r="F86" s="12">
        <v>1323.0963999999999</v>
      </c>
      <c r="G86" s="12">
        <f>SUM(E86:F86)</f>
        <v>4895112.0064000022</v>
      </c>
      <c r="H86" s="25">
        <f t="shared" si="2"/>
        <v>0.83892552917937346</v>
      </c>
      <c r="L86" s="18"/>
    </row>
    <row r="87" spans="2:14" x14ac:dyDescent="0.25">
      <c r="B87" s="2" t="s">
        <v>166</v>
      </c>
      <c r="C87" s="1" t="s">
        <v>167</v>
      </c>
      <c r="D87" s="5">
        <v>101931</v>
      </c>
      <c r="E87" s="12">
        <v>26969.35</v>
      </c>
      <c r="F87" s="12">
        <v>0</v>
      </c>
      <c r="G87" s="12">
        <f>SUM(E87:F87)</f>
        <v>26969.35</v>
      </c>
      <c r="H87" s="25">
        <f t="shared" si="2"/>
        <v>0.26458437570513388</v>
      </c>
      <c r="L87" s="18"/>
    </row>
    <row r="88" spans="2:14" x14ac:dyDescent="0.25">
      <c r="B88" s="2" t="s">
        <v>168</v>
      </c>
      <c r="C88" s="1" t="s">
        <v>169</v>
      </c>
      <c r="D88" s="6">
        <v>4850000</v>
      </c>
      <c r="E88" s="12">
        <v>2219126.3399999989</v>
      </c>
      <c r="F88" s="12">
        <v>1339527</v>
      </c>
      <c r="G88" s="12">
        <f>SUM(E88:F88)</f>
        <v>3558653.3399999989</v>
      </c>
      <c r="H88" s="25">
        <f t="shared" si="2"/>
        <v>0.73374295670103074</v>
      </c>
      <c r="L88" s="18"/>
    </row>
    <row r="89" spans="2:14" x14ac:dyDescent="0.25">
      <c r="B89" s="2" t="s">
        <v>170</v>
      </c>
      <c r="C89" s="1" t="s">
        <v>171</v>
      </c>
      <c r="D89" s="5">
        <v>16136284</v>
      </c>
      <c r="E89" s="12">
        <v>14027776.699999999</v>
      </c>
      <c r="F89" s="12">
        <v>123857.62410000002</v>
      </c>
      <c r="G89" s="12">
        <f>SUM(E89:F89)</f>
        <v>14151634.324099999</v>
      </c>
      <c r="H89" s="25">
        <f t="shared" si="2"/>
        <v>0.87700701872252618</v>
      </c>
      <c r="L89" s="18"/>
    </row>
    <row r="90" spans="2:14" x14ac:dyDescent="0.25">
      <c r="B90" s="2" t="s">
        <v>172</v>
      </c>
      <c r="C90" s="1" t="s">
        <v>173</v>
      </c>
      <c r="D90" s="5">
        <v>384916</v>
      </c>
      <c r="E90" s="12">
        <v>292279.39999999991</v>
      </c>
      <c r="F90" s="12">
        <v>1503.9884999999999</v>
      </c>
      <c r="G90" s="12">
        <f>SUM(E90:F90)</f>
        <v>293783.38849999988</v>
      </c>
      <c r="H90" s="25">
        <f t="shared" si="2"/>
        <v>0.76324026151160218</v>
      </c>
      <c r="L90" s="18"/>
    </row>
    <row r="91" spans="2:14" x14ac:dyDescent="0.25">
      <c r="B91" s="2" t="s">
        <v>174</v>
      </c>
      <c r="C91" s="1" t="s">
        <v>175</v>
      </c>
      <c r="D91" s="5">
        <v>7710362</v>
      </c>
      <c r="E91" s="12">
        <v>7565968.5399999917</v>
      </c>
      <c r="F91" s="12">
        <v>17995.424999999999</v>
      </c>
      <c r="G91" s="12">
        <f>SUM(E91:F91)</f>
        <v>7583963.9649999915</v>
      </c>
      <c r="H91" s="25">
        <f t="shared" si="2"/>
        <v>0.98360673143491728</v>
      </c>
      <c r="L91" s="18"/>
    </row>
    <row r="92" spans="2:14" x14ac:dyDescent="0.25">
      <c r="B92" s="2" t="s">
        <v>176</v>
      </c>
      <c r="C92" s="1" t="s">
        <v>177</v>
      </c>
      <c r="D92" s="5">
        <v>2129433</v>
      </c>
      <c r="E92" s="12">
        <v>2034760.6400000004</v>
      </c>
      <c r="F92" s="12">
        <v>0</v>
      </c>
      <c r="G92" s="12">
        <f>SUM(E92:F92)</f>
        <v>2034760.6400000004</v>
      </c>
      <c r="H92" s="25">
        <f t="shared" si="2"/>
        <v>0.95554104778126403</v>
      </c>
      <c r="L92" s="18"/>
    </row>
    <row r="93" spans="2:14" x14ac:dyDescent="0.25">
      <c r="B93" s="2" t="s">
        <v>178</v>
      </c>
      <c r="C93" s="1" t="s">
        <v>179</v>
      </c>
      <c r="D93" s="5">
        <v>10397844</v>
      </c>
      <c r="E93" s="12">
        <v>8670743.658499999</v>
      </c>
      <c r="F93" s="12">
        <v>0</v>
      </c>
      <c r="G93" s="12">
        <f>SUM(E93:F93)</f>
        <v>8670743.658499999</v>
      </c>
      <c r="H93" s="25">
        <f t="shared" si="2"/>
        <v>0.83389822529555158</v>
      </c>
      <c r="L93" s="18"/>
    </row>
    <row r="94" spans="2:14" x14ac:dyDescent="0.25">
      <c r="B94" s="2" t="s">
        <v>180</v>
      </c>
      <c r="C94" s="1" t="s">
        <v>181</v>
      </c>
      <c r="D94" s="5">
        <v>6429728</v>
      </c>
      <c r="E94" s="12">
        <v>6180657.4899999993</v>
      </c>
      <c r="F94" s="12">
        <v>19068</v>
      </c>
      <c r="G94" s="12">
        <f>SUM(E94:F94)</f>
        <v>6199725.4899999993</v>
      </c>
      <c r="H94" s="25">
        <f t="shared" si="2"/>
        <v>0.9642282675099163</v>
      </c>
      <c r="L94" s="18"/>
    </row>
    <row r="95" spans="2:14" x14ac:dyDescent="0.25">
      <c r="B95" s="2" t="s">
        <v>182</v>
      </c>
      <c r="C95" s="1" t="s">
        <v>183</v>
      </c>
      <c r="D95" s="5">
        <v>1939469</v>
      </c>
      <c r="E95" s="12">
        <v>1294436.4999999998</v>
      </c>
      <c r="F95" s="12">
        <v>144164.1482</v>
      </c>
      <c r="G95" s="12">
        <f>SUM(E95:F95)</f>
        <v>1438600.6481999997</v>
      </c>
      <c r="H95" s="25">
        <f t="shared" si="2"/>
        <v>0.74174975119478559</v>
      </c>
      <c r="N95" s="13"/>
    </row>
    <row r="96" spans="2:14" x14ac:dyDescent="0.25">
      <c r="B96" s="2" t="s">
        <v>184</v>
      </c>
      <c r="C96" s="1" t="s">
        <v>185</v>
      </c>
      <c r="D96" s="6">
        <v>17988701</v>
      </c>
      <c r="E96" s="12">
        <v>16032841.859999999</v>
      </c>
      <c r="F96" s="12">
        <v>233463.82499999998</v>
      </c>
      <c r="G96" s="12">
        <f>SUM(E96:F96)</f>
        <v>16266305.684999999</v>
      </c>
      <c r="H96" s="25">
        <f t="shared" si="2"/>
        <v>0.90425126778192588</v>
      </c>
    </row>
    <row r="97" spans="2:8" x14ac:dyDescent="0.25">
      <c r="B97" s="2" t="s">
        <v>186</v>
      </c>
      <c r="C97" s="1" t="s">
        <v>187</v>
      </c>
      <c r="D97" s="5">
        <v>12352393</v>
      </c>
      <c r="E97" s="12">
        <v>3911065.0399999986</v>
      </c>
      <c r="F97" s="12">
        <v>73039.020599999989</v>
      </c>
      <c r="G97" s="12">
        <f>SUM(E97:F97)</f>
        <v>3984104.0605999986</v>
      </c>
      <c r="H97" s="25">
        <f t="shared" si="2"/>
        <v>0.32253702263197087</v>
      </c>
    </row>
    <row r="98" spans="2:8" ht="15.75" thickBot="1" x14ac:dyDescent="0.3">
      <c r="B98" s="26" t="s">
        <v>188</v>
      </c>
      <c r="C98" s="27" t="s">
        <v>189</v>
      </c>
      <c r="D98" s="28">
        <v>4431090</v>
      </c>
      <c r="E98" s="29">
        <v>3083070.9</v>
      </c>
      <c r="F98" s="29">
        <v>44094.75</v>
      </c>
      <c r="G98" s="29">
        <f>SUM(E98:F98)</f>
        <v>3127165.65</v>
      </c>
      <c r="H98" s="30">
        <f t="shared" si="2"/>
        <v>0.70573282194674447</v>
      </c>
    </row>
    <row r="99" spans="2:8" ht="15.75" thickBot="1" x14ac:dyDescent="0.3">
      <c r="B99" s="21"/>
      <c r="C99" s="22"/>
      <c r="D99" s="23">
        <v>515386741</v>
      </c>
      <c r="E99" s="23">
        <f>SUM(E5:E98)</f>
        <v>383954440.25150001</v>
      </c>
      <c r="F99" s="23">
        <f>SUM(F5:F98)</f>
        <v>10347288.974099999</v>
      </c>
      <c r="G99" s="23">
        <f>SUM(E99:F99)</f>
        <v>394301729.2256</v>
      </c>
      <c r="H99" s="20">
        <f t="shared" si="2"/>
        <v>0.76505990134814117</v>
      </c>
    </row>
    <row r="100" spans="2:8" x14ac:dyDescent="0.25">
      <c r="F100" s="19"/>
    </row>
    <row r="101" spans="2:8" x14ac:dyDescent="0.25">
      <c r="F101" s="13"/>
    </row>
  </sheetData>
  <mergeCells count="1">
    <mergeCell ref="B3:H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Undervisningsministeriet</dc:creator>
  <cp:lastModifiedBy>Undervisningsministeriet</cp:lastModifiedBy>
  <dcterms:created xsi:type="dcterms:W3CDTF">2016-11-04T10:19:03Z</dcterms:created>
  <dcterms:modified xsi:type="dcterms:W3CDTF">2017-01-25T14:57:28Z</dcterms:modified>
</cp:coreProperties>
</file>