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240" windowWidth="27795" windowHeight="12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<sst xmlns="http://schemas.openxmlformats.org/spreadsheetml/2006/main" count="192" uniqueCount="191">
  <si>
    <t>Inst. nr.</t>
  </si>
  <si>
    <t>Institution</t>
  </si>
  <si>
    <t>Budgetmål</t>
  </si>
  <si>
    <t>101401</t>
  </si>
  <si>
    <t>Next - Uddannelse København</t>
  </si>
  <si>
    <t>101403</t>
  </si>
  <si>
    <t>Hotel- og Restaurantskolen</t>
  </si>
  <si>
    <t>101497</t>
  </si>
  <si>
    <t>Niels Brock (Copenhagen Business College)</t>
  </si>
  <si>
    <t>101582</t>
  </si>
  <si>
    <t>Københavns Universitet</t>
  </si>
  <si>
    <t>147401</t>
  </si>
  <si>
    <t>TEC Teknisk Erhvervsskole Center</t>
  </si>
  <si>
    <t>151412</t>
  </si>
  <si>
    <t>UCplus A/S</t>
  </si>
  <si>
    <t>153407</t>
  </si>
  <si>
    <t>DEKRA AMU Center Sjælland A/S</t>
  </si>
  <si>
    <t>153408</t>
  </si>
  <si>
    <t>SOSU C Social- og Sundhedsuddannelses Centret</t>
  </si>
  <si>
    <t>167403</t>
  </si>
  <si>
    <t>Dansk Brand og sikringsteknisk Institut (NUSA)</t>
  </si>
  <si>
    <t>173410</t>
  </si>
  <si>
    <t>København Nord</t>
  </si>
  <si>
    <t>183406</t>
  </si>
  <si>
    <t>DEKRA AMU Center Hovedstaden ApS</t>
  </si>
  <si>
    <t>219406</t>
  </si>
  <si>
    <t>Pharmakon</t>
  </si>
  <si>
    <t>219411</t>
  </si>
  <si>
    <t>Erhvervsskolen Nordsjælland</t>
  </si>
  <si>
    <t>219416</t>
  </si>
  <si>
    <t>Professionshøjskolen UCC (University College)</t>
  </si>
  <si>
    <t>259401</t>
  </si>
  <si>
    <t>Køge Handelsskole</t>
  </si>
  <si>
    <t>265403</t>
  </si>
  <si>
    <t>Roskilde Handelsskole</t>
  </si>
  <si>
    <t>265414</t>
  </si>
  <si>
    <t>AMU JUUL</t>
  </si>
  <si>
    <t>265416</t>
  </si>
  <si>
    <t>Roskilde Tekniske Skole</t>
  </si>
  <si>
    <t>280046</t>
  </si>
  <si>
    <t>Zealand Business College</t>
  </si>
  <si>
    <t>280051</t>
  </si>
  <si>
    <t>Tradium</t>
  </si>
  <si>
    <t>280052</t>
  </si>
  <si>
    <t>Uddannelsescenter Holstebro</t>
  </si>
  <si>
    <t>280107</t>
  </si>
  <si>
    <t>SOPU København og Nordsjælland</t>
  </si>
  <si>
    <t>280108</t>
  </si>
  <si>
    <t>SOSU-Sjælland</t>
  </si>
  <si>
    <t>280560</t>
  </si>
  <si>
    <t>Rybners</t>
  </si>
  <si>
    <t>315412</t>
  </si>
  <si>
    <t>EUC Nordvestsjælland</t>
  </si>
  <si>
    <t>333409</t>
  </si>
  <si>
    <t>Selandia - CEU</t>
  </si>
  <si>
    <t>369409</t>
  </si>
  <si>
    <t>SOSU Nykøbing F.</t>
  </si>
  <si>
    <t>371401</t>
  </si>
  <si>
    <t>Erhvervskøreskolen A/S</t>
  </si>
  <si>
    <t>373401</t>
  </si>
  <si>
    <t>EUC Sjælland</t>
  </si>
  <si>
    <t>376402</t>
  </si>
  <si>
    <t>CELF - Center for erhv.rettede udd. Lolland-Falst</t>
  </si>
  <si>
    <t>400405</t>
  </si>
  <si>
    <t>Bornholms Sundheds- og Sygeplejeskole</t>
  </si>
  <si>
    <t>400408</t>
  </si>
  <si>
    <t>Campus Bornholm</t>
  </si>
  <si>
    <t>449403</t>
  </si>
  <si>
    <t>Cramers Køreskole ApS</t>
  </si>
  <si>
    <t>461301</t>
  </si>
  <si>
    <t>Dalum Landbrugsskole</t>
  </si>
  <si>
    <t>461305</t>
  </si>
  <si>
    <t>Kold College</t>
  </si>
  <si>
    <t>461415</t>
  </si>
  <si>
    <t>TietgenSkolen</t>
  </si>
  <si>
    <t>461420</t>
  </si>
  <si>
    <t>AMU-Fyn</t>
  </si>
  <si>
    <t>461440</t>
  </si>
  <si>
    <t>DEKRA AMU Center Fyn ApS</t>
  </si>
  <si>
    <t>461449</t>
  </si>
  <si>
    <t>Social- og Sundhedsskolen Fyn</t>
  </si>
  <si>
    <t>461452</t>
  </si>
  <si>
    <t>Syddansk Erhvervsskole Odense-Vejle</t>
  </si>
  <si>
    <t>479413</t>
  </si>
  <si>
    <t>Svendborg Erhvervsskole</t>
  </si>
  <si>
    <t>515402</t>
  </si>
  <si>
    <t>Haderslev Handelsskole</t>
  </si>
  <si>
    <t>537401</t>
  </si>
  <si>
    <t>EUC Syd</t>
  </si>
  <si>
    <t>537411</t>
  </si>
  <si>
    <t>Business College Syd Mommark HkS - Sønderborg HS</t>
  </si>
  <si>
    <t>Tønder Handelsskole</t>
  </si>
  <si>
    <t>545406</t>
  </si>
  <si>
    <t>Social- og Sundhedsskolen Syd</t>
  </si>
  <si>
    <t>557302</t>
  </si>
  <si>
    <t>Kjærgård Landbrugsskole</t>
  </si>
  <si>
    <t>561413</t>
  </si>
  <si>
    <t>AMU-Vest</t>
  </si>
  <si>
    <t>561415</t>
  </si>
  <si>
    <t>Social- og Sundhedsskolen Esbjerg</t>
  </si>
  <si>
    <t>561423</t>
  </si>
  <si>
    <t>Professionshøjskolen UC Syddanmark</t>
  </si>
  <si>
    <t>Handelsgymnasiet Ribe</t>
  </si>
  <si>
    <t>575404</t>
  </si>
  <si>
    <t>DEKRA AMU Center Sydjylland A/S</t>
  </si>
  <si>
    <t>607405</t>
  </si>
  <si>
    <t>EUC Lillebælt</t>
  </si>
  <si>
    <t>607410</t>
  </si>
  <si>
    <t>Social-og Sundhedsskolen Fredericia-Vejle-Horsens</t>
  </si>
  <si>
    <t>615300</t>
  </si>
  <si>
    <t>Bygholm Landbrugsskole</t>
  </si>
  <si>
    <t>615402</t>
  </si>
  <si>
    <t>Learnmark Horsens</t>
  </si>
  <si>
    <t>621401</t>
  </si>
  <si>
    <t>HANSENBERG</t>
  </si>
  <si>
    <t>621402</t>
  </si>
  <si>
    <t>IBC International Business College</t>
  </si>
  <si>
    <t>621407</t>
  </si>
  <si>
    <t>AMU SYD</t>
  </si>
  <si>
    <t>631402</t>
  </si>
  <si>
    <t>Campus Vejle</t>
  </si>
  <si>
    <t>657401</t>
  </si>
  <si>
    <t>Herningsholm Erhvervsskole</t>
  </si>
  <si>
    <t>657412</t>
  </si>
  <si>
    <t>Social &amp; SundhedsSkolen, Herning (sosu-Herning)</t>
  </si>
  <si>
    <t>669403</t>
  </si>
  <si>
    <t>DEKRA AMU Center Midtjylland ApS</t>
  </si>
  <si>
    <t>681401</t>
  </si>
  <si>
    <t>AMU  Hoverdal</t>
  </si>
  <si>
    <t>707403</t>
  </si>
  <si>
    <t>Viden Djurs</t>
  </si>
  <si>
    <t>709401</t>
  </si>
  <si>
    <t>Den jydske Haandværkerskole</t>
  </si>
  <si>
    <t>727401</t>
  </si>
  <si>
    <t>Handelsfagskolen</t>
  </si>
  <si>
    <t>731409</t>
  </si>
  <si>
    <t>Randers Social- og Sundhedsskole</t>
  </si>
  <si>
    <t>743401</t>
  </si>
  <si>
    <t>Teknisk Skole Silkeborg</t>
  </si>
  <si>
    <t>743402</t>
  </si>
  <si>
    <t>Silkeborg Business College</t>
  </si>
  <si>
    <t>743407</t>
  </si>
  <si>
    <t>Social- og Sundhedsskolen i Silkeborg</t>
  </si>
  <si>
    <t>Risskov Efterskole &amp; Sansestormerne</t>
  </si>
  <si>
    <t>751398</t>
  </si>
  <si>
    <t>Jordbrugets UddannelsesCenter Århus</t>
  </si>
  <si>
    <t>751401</t>
  </si>
  <si>
    <t>AARHUS TECH</t>
  </si>
  <si>
    <t>751402</t>
  </si>
  <si>
    <t>Aarhus Business College</t>
  </si>
  <si>
    <t>751443</t>
  </si>
  <si>
    <t>Århus Social- og Sundhedsskole</t>
  </si>
  <si>
    <t>Aarhus Universitet</t>
  </si>
  <si>
    <t>760401</t>
  </si>
  <si>
    <t>UddannelsesCenter Ringkøbing Skjern</t>
  </si>
  <si>
    <t>779401</t>
  </si>
  <si>
    <t>Skive Tekniske Skole</t>
  </si>
  <si>
    <t>Skive Handelsskole</t>
  </si>
  <si>
    <t>787409</t>
  </si>
  <si>
    <t>Social- og Sundhedsskolen Skive-Thisted-Viborg</t>
  </si>
  <si>
    <t>787410</t>
  </si>
  <si>
    <t>EUC Nordvest</t>
  </si>
  <si>
    <t>791411</t>
  </si>
  <si>
    <t>Medieskolerne, Viborg Mediecenter</t>
  </si>
  <si>
    <t>791413</t>
  </si>
  <si>
    <t>Professionshøjskolen VIA University College</t>
  </si>
  <si>
    <t>791418</t>
  </si>
  <si>
    <t>Mercantec</t>
  </si>
  <si>
    <t>813402</t>
  </si>
  <si>
    <t>Frederikshavn Handelsskole</t>
  </si>
  <si>
    <t>821409</t>
  </si>
  <si>
    <t>EUC Nord</t>
  </si>
  <si>
    <t>831401</t>
  </si>
  <si>
    <t>Nordjyllands Landbrugsskole</t>
  </si>
  <si>
    <t>847402</t>
  </si>
  <si>
    <t>Grøns Transport Uddannelser</t>
  </si>
  <si>
    <t>851401</t>
  </si>
  <si>
    <t>Tech College Aalborg</t>
  </si>
  <si>
    <t>851402</t>
  </si>
  <si>
    <t>Aalborg Handelsskole</t>
  </si>
  <si>
    <t>851420</t>
  </si>
  <si>
    <t>AMU Nordjylland</t>
  </si>
  <si>
    <t>851452</t>
  </si>
  <si>
    <t>SOSU Nord</t>
  </si>
  <si>
    <t>861403</t>
  </si>
  <si>
    <t>Erhvervsskolerne Aars</t>
  </si>
  <si>
    <t>I alt</t>
  </si>
  <si>
    <t>Indenfor</t>
  </si>
  <si>
    <t>Udenfor</t>
  </si>
  <si>
    <t>Procent af bugetmål</t>
  </si>
  <si>
    <t>Oversigt over institutionernes forbrug af budgetmålet - 1. kvartal 2016 (opgjort pr. 27. maj 2016)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</si>
</sst>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mmm/dd/yyyy\ "/>
    <numFmt numFmtId="165" formatCode="0.00000"/>
    <numFmt numFmtId="166" formatCode="&quot;Ja&quot;;&quot;Ja&quot;;&quot;Nej&quot;"/>
    <numFmt numFmtId="167" formatCode="&quot;Sandt&quot;;&quot;Sandt&quot;;&quot;Falsk&quot;"/>
    <numFmt numFmtId="168" formatCode="&quot;Til&quot;;&quot;Til&quot;;&quot;Fra&quot;"/>
    <numFmt numFmtId="169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51" applyFont="1" applyBorder="1">
      <alignment/>
      <protection/>
    </xf>
    <xf numFmtId="1" fontId="3" fillId="0" borderId="11" xfId="51" applyNumberFormat="1" applyFont="1" applyBorder="1">
      <alignment/>
      <protection/>
    </xf>
    <xf numFmtId="1" fontId="3" fillId="0" borderId="11" xfId="5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3" fillId="0" borderId="10" xfId="51" applyNumberFormat="1" applyFont="1" applyBorder="1">
      <alignment/>
      <protection/>
    </xf>
    <xf numFmtId="3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3" fillId="0" borderId="11" xfId="51" applyNumberFormat="1" applyFont="1" applyFill="1" applyBorder="1">
      <alignment/>
      <protection/>
    </xf>
    <xf numFmtId="0" fontId="3" fillId="0" borderId="10" xfId="51" applyFont="1" applyFill="1" applyBorder="1">
      <alignment/>
      <protection/>
    </xf>
    <xf numFmtId="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10" xfId="51" applyNumberFormat="1" applyFont="1" applyFill="1" applyBorder="1">
      <alignment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3" fontId="45" fillId="0" borderId="10" xfId="0" applyNumberFormat="1" applyFont="1" applyFill="1" applyBorder="1" applyAlignment="1">
      <alignment/>
    </xf>
    <xf numFmtId="10" fontId="45" fillId="0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10" fontId="45" fillId="0" borderId="10" xfId="0" applyNumberFormat="1" applyFont="1" applyBorder="1" applyAlignment="1">
      <alignment/>
    </xf>
    <xf numFmtId="0" fontId="44" fillId="0" borderId="11" xfId="0" applyNumberFormat="1" applyFont="1" applyBorder="1" applyAlignment="1">
      <alignment/>
    </xf>
    <xf numFmtId="0" fontId="45" fillId="0" borderId="10" xfId="0" applyFont="1" applyBorder="1" applyAlignment="1">
      <alignment/>
    </xf>
    <xf numFmtId="3" fontId="45" fillId="0" borderId="15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4" fillId="0" borderId="17" xfId="0" applyFont="1" applyBorder="1" applyAlignment="1">
      <alignment/>
    </xf>
    <xf numFmtId="3" fontId="44" fillId="0" borderId="18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10" fontId="44" fillId="0" borderId="10" xfId="0" applyNumberFormat="1" applyFont="1" applyBorder="1" applyAlignment="1">
      <alignment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7" fillId="33" borderId="20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3" fontId="44" fillId="33" borderId="22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="90" zoomScaleNormal="90" zoomScalePageLayoutView="0" workbookViewId="0" topLeftCell="A1">
      <selection activeCell="M63" sqref="M63"/>
    </sheetView>
  </sheetViews>
  <sheetFormatPr defaultColWidth="9.140625" defaultRowHeight="15"/>
  <cols>
    <col min="1" max="1" width="7.7109375" style="0" bestFit="1" customWidth="1"/>
    <col min="2" max="2" width="47.8515625" style="0" bestFit="1" customWidth="1"/>
    <col min="3" max="3" width="12.7109375" style="0" bestFit="1" customWidth="1"/>
    <col min="4" max="4" width="11.7109375" style="0" bestFit="1" customWidth="1"/>
    <col min="5" max="5" width="10.140625" style="4" bestFit="1" customWidth="1"/>
    <col min="6" max="6" width="11.7109375" style="0" bestFit="1" customWidth="1"/>
    <col min="7" max="7" width="19.140625" style="0" bestFit="1" customWidth="1"/>
  </cols>
  <sheetData>
    <row r="1" spans="1:7" ht="15.75">
      <c r="A1" s="30" t="s">
        <v>190</v>
      </c>
      <c r="B1" s="31"/>
      <c r="C1" s="31"/>
      <c r="D1" s="32"/>
      <c r="E1" s="32"/>
      <c r="F1" s="32"/>
      <c r="G1" s="33"/>
    </row>
    <row r="2" spans="1:7" ht="15">
      <c r="A2" s="14" t="s">
        <v>0</v>
      </c>
      <c r="B2" s="15" t="s">
        <v>1</v>
      </c>
      <c r="C2" s="16" t="s">
        <v>2</v>
      </c>
      <c r="D2" s="17" t="s">
        <v>187</v>
      </c>
      <c r="E2" s="34" t="s">
        <v>188</v>
      </c>
      <c r="F2" s="16" t="s">
        <v>186</v>
      </c>
      <c r="G2" s="16" t="s">
        <v>189</v>
      </c>
    </row>
    <row r="3" spans="1:8" ht="15">
      <c r="A3" s="9" t="s">
        <v>3</v>
      </c>
      <c r="B3" s="10" t="s">
        <v>4</v>
      </c>
      <c r="C3" s="13">
        <v>13000000</v>
      </c>
      <c r="D3" s="35">
        <v>2990053</v>
      </c>
      <c r="E3" s="18">
        <v>314622</v>
      </c>
      <c r="F3" s="18">
        <f>SUM(D3:E3)</f>
        <v>3304675</v>
      </c>
      <c r="G3" s="19">
        <f>F3/C3</f>
        <v>0.2542057692307692</v>
      </c>
      <c r="H3" s="12"/>
    </row>
    <row r="4" spans="1:8" ht="15">
      <c r="A4" s="9" t="s">
        <v>5</v>
      </c>
      <c r="B4" s="10" t="s">
        <v>6</v>
      </c>
      <c r="C4" s="13">
        <v>2714091</v>
      </c>
      <c r="D4" s="35">
        <v>270160.60000000003</v>
      </c>
      <c r="E4" s="35">
        <v>237158.25</v>
      </c>
      <c r="F4" s="18">
        <f>SUM(D4:E4)</f>
        <v>507318.85000000003</v>
      </c>
      <c r="G4" s="19">
        <f aca="true" t="shared" si="0" ref="G4:G67">F4/C4</f>
        <v>0.18692035381274985</v>
      </c>
      <c r="H4" s="12"/>
    </row>
    <row r="5" spans="1:7" ht="15">
      <c r="A5" s="2" t="s">
        <v>7</v>
      </c>
      <c r="B5" s="1" t="s">
        <v>8</v>
      </c>
      <c r="C5" s="5">
        <v>1987571</v>
      </c>
      <c r="D5" s="35">
        <v>350590.0999999999</v>
      </c>
      <c r="E5" s="35">
        <v>14759.5</v>
      </c>
      <c r="F5" s="20">
        <f>SUM(D5:E5)</f>
        <v>365349.5999999999</v>
      </c>
      <c r="G5" s="21">
        <f t="shared" si="0"/>
        <v>0.1838171315641051</v>
      </c>
    </row>
    <row r="6" spans="1:7" ht="15">
      <c r="A6" s="2" t="s">
        <v>9</v>
      </c>
      <c r="B6" s="1" t="s">
        <v>10</v>
      </c>
      <c r="C6" s="5">
        <v>2448438</v>
      </c>
      <c r="D6" s="35">
        <v>737935.4</v>
      </c>
      <c r="E6" s="35">
        <v>3575.25</v>
      </c>
      <c r="F6" s="20">
        <f>SUM(D6:E6)</f>
        <v>741510.65</v>
      </c>
      <c r="G6" s="21">
        <f t="shared" si="0"/>
        <v>0.3028504908027077</v>
      </c>
    </row>
    <row r="7" spans="1:7" ht="15">
      <c r="A7" s="2" t="s">
        <v>11</v>
      </c>
      <c r="B7" s="1" t="s">
        <v>12</v>
      </c>
      <c r="C7" s="5">
        <v>21000000</v>
      </c>
      <c r="D7" s="35">
        <v>3894721.5849999995</v>
      </c>
      <c r="E7" s="35">
        <v>59996.65</v>
      </c>
      <c r="F7" s="20">
        <f>SUM(D7:E7)</f>
        <v>3954718.2349999994</v>
      </c>
      <c r="G7" s="21">
        <f t="shared" si="0"/>
        <v>0.18831991595238093</v>
      </c>
    </row>
    <row r="8" spans="1:7" ht="15">
      <c r="A8" s="2" t="s">
        <v>13</v>
      </c>
      <c r="B8" s="1" t="s">
        <v>14</v>
      </c>
      <c r="C8" s="5">
        <v>12345837</v>
      </c>
      <c r="D8" s="35">
        <v>1214131.139</v>
      </c>
      <c r="E8" s="35">
        <v>953.4</v>
      </c>
      <c r="F8" s="20">
        <f>SUM(D8:E8)</f>
        <v>1215084.5389999999</v>
      </c>
      <c r="G8" s="21">
        <f t="shared" si="0"/>
        <v>0.09842058817073317</v>
      </c>
    </row>
    <row r="9" spans="1:7" ht="15">
      <c r="A9" s="2" t="s">
        <v>15</v>
      </c>
      <c r="B9" s="1" t="s">
        <v>16</v>
      </c>
      <c r="C9" s="5">
        <v>15926038</v>
      </c>
      <c r="D9" s="35">
        <v>4063431.01</v>
      </c>
      <c r="E9" s="20">
        <v>0</v>
      </c>
      <c r="F9" s="20">
        <f>SUM(D9:E9)</f>
        <v>4063431.01</v>
      </c>
      <c r="G9" s="21">
        <f t="shared" si="0"/>
        <v>0.25514387256893395</v>
      </c>
    </row>
    <row r="10" spans="1:7" ht="15">
      <c r="A10" s="2" t="s">
        <v>17</v>
      </c>
      <c r="B10" s="1" t="s">
        <v>18</v>
      </c>
      <c r="C10" s="5">
        <v>7582631</v>
      </c>
      <c r="D10" s="35">
        <v>762815.84</v>
      </c>
      <c r="E10" s="35">
        <v>246589.28280000002</v>
      </c>
      <c r="F10" s="20">
        <f>SUM(D10:E10)</f>
        <v>1009405.1228</v>
      </c>
      <c r="G10" s="21">
        <f t="shared" si="0"/>
        <v>0.1331206968662988</v>
      </c>
    </row>
    <row r="11" spans="1:7" ht="15">
      <c r="A11" s="2" t="s">
        <v>19</v>
      </c>
      <c r="B11" s="1" t="s">
        <v>20</v>
      </c>
      <c r="C11" s="5">
        <v>1637141</v>
      </c>
      <c r="D11" s="35">
        <v>327794.87999999995</v>
      </c>
      <c r="E11" s="20">
        <v>0</v>
      </c>
      <c r="F11" s="20">
        <f>SUM(D11:E11)</f>
        <v>327794.87999999995</v>
      </c>
      <c r="G11" s="21">
        <f t="shared" si="0"/>
        <v>0.200223975821264</v>
      </c>
    </row>
    <row r="12" spans="1:7" ht="15">
      <c r="A12" s="2" t="s">
        <v>21</v>
      </c>
      <c r="B12" s="1" t="s">
        <v>22</v>
      </c>
      <c r="C12" s="5">
        <v>608340</v>
      </c>
      <c r="D12" s="35">
        <v>4502.4</v>
      </c>
      <c r="E12" s="35">
        <v>123942</v>
      </c>
      <c r="F12" s="20">
        <f>SUM(D12:E12)</f>
        <v>128444.4</v>
      </c>
      <c r="G12" s="21">
        <f t="shared" si="0"/>
        <v>0.2111391655981852</v>
      </c>
    </row>
    <row r="13" spans="1:7" ht="15">
      <c r="A13" s="2" t="s">
        <v>23</v>
      </c>
      <c r="B13" s="1" t="s">
        <v>24</v>
      </c>
      <c r="C13" s="5">
        <v>4382809</v>
      </c>
      <c r="D13" s="35">
        <v>424056.828</v>
      </c>
      <c r="E13" s="20">
        <v>0</v>
      </c>
      <c r="F13" s="20">
        <f>SUM(D13:E13)</f>
        <v>424056.828</v>
      </c>
      <c r="G13" s="21">
        <f t="shared" si="0"/>
        <v>0.09675457634590054</v>
      </c>
    </row>
    <row r="14" spans="1:7" ht="15">
      <c r="A14" s="2" t="s">
        <v>25</v>
      </c>
      <c r="B14" s="1" t="s">
        <v>26</v>
      </c>
      <c r="C14" s="5">
        <v>907163</v>
      </c>
      <c r="D14" s="35">
        <v>225592.38</v>
      </c>
      <c r="E14" s="20">
        <v>0</v>
      </c>
      <c r="F14" s="20">
        <f>SUM(D14:E14)</f>
        <v>225592.38</v>
      </c>
      <c r="G14" s="21">
        <f t="shared" si="0"/>
        <v>0.24867899153735326</v>
      </c>
    </row>
    <row r="15" spans="1:7" ht="15">
      <c r="A15" s="2" t="s">
        <v>27</v>
      </c>
      <c r="B15" s="1" t="s">
        <v>28</v>
      </c>
      <c r="C15" s="6">
        <v>8791162</v>
      </c>
      <c r="D15" s="35">
        <v>1405885.3199999998</v>
      </c>
      <c r="E15" s="35">
        <v>49772</v>
      </c>
      <c r="F15" s="20">
        <f>SUM(D15:E15)</f>
        <v>1455657.3199999998</v>
      </c>
      <c r="G15" s="21">
        <f t="shared" si="0"/>
        <v>0.1655819014596705</v>
      </c>
    </row>
    <row r="16" spans="1:7" ht="15">
      <c r="A16" s="2" t="s">
        <v>29</v>
      </c>
      <c r="B16" s="1" t="s">
        <v>30</v>
      </c>
      <c r="C16" s="5">
        <v>6242137</v>
      </c>
      <c r="D16" s="35">
        <v>532967</v>
      </c>
      <c r="E16" s="35">
        <v>255962.1582</v>
      </c>
      <c r="F16" s="20">
        <f>SUM(D16:E16)</f>
        <v>788929.1582</v>
      </c>
      <c r="G16" s="21">
        <f t="shared" si="0"/>
        <v>0.12638767111327417</v>
      </c>
    </row>
    <row r="17" spans="1:7" ht="15">
      <c r="A17" s="2" t="s">
        <v>31</v>
      </c>
      <c r="B17" s="1" t="s">
        <v>32</v>
      </c>
      <c r="C17" s="5">
        <v>204590</v>
      </c>
      <c r="D17" s="35">
        <v>16035</v>
      </c>
      <c r="E17" s="35">
        <v>1191.75</v>
      </c>
      <c r="F17" s="20">
        <f>SUM(D17:E17)</f>
        <v>17226.75</v>
      </c>
      <c r="G17" s="21">
        <f t="shared" si="0"/>
        <v>0.08420132948824478</v>
      </c>
    </row>
    <row r="18" spans="1:7" ht="15">
      <c r="A18" s="2" t="s">
        <v>33</v>
      </c>
      <c r="B18" s="1" t="s">
        <v>34</v>
      </c>
      <c r="C18" s="5">
        <v>1132733</v>
      </c>
      <c r="D18" s="35">
        <v>87380.59999999999</v>
      </c>
      <c r="E18" s="35">
        <v>45286.5</v>
      </c>
      <c r="F18" s="20">
        <f>SUM(D18:E18)</f>
        <v>132667.09999999998</v>
      </c>
      <c r="G18" s="21">
        <f t="shared" si="0"/>
        <v>0.11712124569514615</v>
      </c>
    </row>
    <row r="19" spans="1:7" ht="15">
      <c r="A19" s="2" t="s">
        <v>35</v>
      </c>
      <c r="B19" s="1" t="s">
        <v>36</v>
      </c>
      <c r="C19" s="5">
        <v>8907812</v>
      </c>
      <c r="D19" s="35">
        <v>2217489.855</v>
      </c>
      <c r="E19" s="20">
        <v>0</v>
      </c>
      <c r="F19" s="20">
        <f>SUM(D19:E19)</f>
        <v>2217489.855</v>
      </c>
      <c r="G19" s="21">
        <f t="shared" si="0"/>
        <v>0.2489376577547887</v>
      </c>
    </row>
    <row r="20" spans="1:7" ht="15">
      <c r="A20" s="2" t="s">
        <v>37</v>
      </c>
      <c r="B20" s="1" t="s">
        <v>38</v>
      </c>
      <c r="C20" s="5">
        <v>4278295</v>
      </c>
      <c r="D20" s="35">
        <v>1341710.3000000003</v>
      </c>
      <c r="E20" s="35">
        <v>98184.2</v>
      </c>
      <c r="F20" s="20">
        <f>SUM(D20:E20)</f>
        <v>1439894.5000000002</v>
      </c>
      <c r="G20" s="21">
        <f t="shared" si="0"/>
        <v>0.3365580213613134</v>
      </c>
    </row>
    <row r="21" spans="1:7" ht="15">
      <c r="A21" s="2" t="s">
        <v>39</v>
      </c>
      <c r="B21" s="1" t="s">
        <v>40</v>
      </c>
      <c r="C21" s="5">
        <v>2792089</v>
      </c>
      <c r="D21" s="35">
        <v>143288.8</v>
      </c>
      <c r="E21" s="35">
        <v>4767</v>
      </c>
      <c r="F21" s="20">
        <f>SUM(D21:E21)</f>
        <v>148055.8</v>
      </c>
      <c r="G21" s="21">
        <f t="shared" si="0"/>
        <v>0.05302689133476762</v>
      </c>
    </row>
    <row r="22" spans="1:7" ht="15">
      <c r="A22" s="2" t="s">
        <v>41</v>
      </c>
      <c r="B22" s="1" t="s">
        <v>42</v>
      </c>
      <c r="C22" s="5">
        <v>8964287</v>
      </c>
      <c r="D22" s="35">
        <v>2446480.7050000015</v>
      </c>
      <c r="E22" s="35">
        <v>78655.5</v>
      </c>
      <c r="F22" s="20">
        <f>SUM(D22:E22)</f>
        <v>2525136.2050000015</v>
      </c>
      <c r="G22" s="21">
        <f t="shared" si="0"/>
        <v>0.28168846055464325</v>
      </c>
    </row>
    <row r="23" spans="1:7" ht="15">
      <c r="A23" s="2" t="s">
        <v>43</v>
      </c>
      <c r="B23" s="1" t="s">
        <v>44</v>
      </c>
      <c r="C23" s="5">
        <v>7459352</v>
      </c>
      <c r="D23" s="35">
        <v>1761572.1900000004</v>
      </c>
      <c r="E23" s="35">
        <v>47193.3</v>
      </c>
      <c r="F23" s="20">
        <f>SUM(D23:E23)</f>
        <v>1808765.4900000005</v>
      </c>
      <c r="G23" s="21">
        <f t="shared" si="0"/>
        <v>0.24248292479024994</v>
      </c>
    </row>
    <row r="24" spans="1:7" ht="15">
      <c r="A24" s="2" t="s">
        <v>45</v>
      </c>
      <c r="B24" s="1" t="s">
        <v>46</v>
      </c>
      <c r="C24" s="5">
        <v>6946660</v>
      </c>
      <c r="D24" s="35">
        <v>480902.79999999993</v>
      </c>
      <c r="E24" s="20">
        <v>0</v>
      </c>
      <c r="F24" s="20">
        <f>SUM(D24:E24)</f>
        <v>480902.79999999993</v>
      </c>
      <c r="G24" s="21">
        <f t="shared" si="0"/>
        <v>0.0692279167254479</v>
      </c>
    </row>
    <row r="25" spans="1:7" ht="15">
      <c r="A25" s="2" t="s">
        <v>47</v>
      </c>
      <c r="B25" s="1" t="s">
        <v>48</v>
      </c>
      <c r="C25" s="5">
        <v>10499552</v>
      </c>
      <c r="D25" s="35">
        <v>912040.5399999998</v>
      </c>
      <c r="E25" s="35">
        <v>508162.2</v>
      </c>
      <c r="F25" s="20">
        <f>SUM(D25:E25)</f>
        <v>1420202.7399999998</v>
      </c>
      <c r="G25" s="21">
        <f t="shared" si="0"/>
        <v>0.1352631750383254</v>
      </c>
    </row>
    <row r="26" spans="1:7" ht="15">
      <c r="A26" s="2" t="s">
        <v>49</v>
      </c>
      <c r="B26" s="1" t="s">
        <v>50</v>
      </c>
      <c r="C26" s="5">
        <v>8103646</v>
      </c>
      <c r="D26" s="35">
        <v>1896827.1500000004</v>
      </c>
      <c r="E26" s="35">
        <v>97723.5</v>
      </c>
      <c r="F26" s="20">
        <f>SUM(D26:E26)</f>
        <v>1994550.6500000004</v>
      </c>
      <c r="G26" s="21">
        <f t="shared" si="0"/>
        <v>0.2461300320867916</v>
      </c>
    </row>
    <row r="27" spans="1:7" ht="15">
      <c r="A27" s="2" t="s">
        <v>51</v>
      </c>
      <c r="B27" s="1" t="s">
        <v>52</v>
      </c>
      <c r="C27" s="5">
        <v>6562104</v>
      </c>
      <c r="D27" s="35">
        <v>2372975.0600000015</v>
      </c>
      <c r="E27" s="35">
        <v>13109.25</v>
      </c>
      <c r="F27" s="20">
        <f>SUM(D27:E27)</f>
        <v>2386084.3100000015</v>
      </c>
      <c r="G27" s="21">
        <f t="shared" si="0"/>
        <v>0.36361574123177587</v>
      </c>
    </row>
    <row r="28" spans="1:7" ht="15">
      <c r="A28" s="2" t="s">
        <v>53</v>
      </c>
      <c r="B28" s="1" t="s">
        <v>54</v>
      </c>
      <c r="C28" s="5">
        <v>9850131</v>
      </c>
      <c r="D28" s="35">
        <v>3037529.250000001</v>
      </c>
      <c r="E28" s="35">
        <v>50291.85</v>
      </c>
      <c r="F28" s="20">
        <f>SUM(D28:E28)</f>
        <v>3087821.100000001</v>
      </c>
      <c r="G28" s="21">
        <f t="shared" si="0"/>
        <v>0.31348020650689834</v>
      </c>
    </row>
    <row r="29" spans="1:7" ht="15">
      <c r="A29" s="2" t="s">
        <v>55</v>
      </c>
      <c r="B29" s="1" t="s">
        <v>56</v>
      </c>
      <c r="C29" s="5">
        <v>3201374</v>
      </c>
      <c r="D29" s="35">
        <v>184803.94</v>
      </c>
      <c r="E29" s="35">
        <v>197902.9584</v>
      </c>
      <c r="F29" s="20">
        <f>SUM(D29:E29)</f>
        <v>382706.8984</v>
      </c>
      <c r="G29" s="21">
        <f t="shared" si="0"/>
        <v>0.11954457629755225</v>
      </c>
    </row>
    <row r="30" spans="1:7" ht="15">
      <c r="A30" s="2" t="s">
        <v>57</v>
      </c>
      <c r="B30" s="1" t="s">
        <v>58</v>
      </c>
      <c r="C30" s="5">
        <v>4000000</v>
      </c>
      <c r="D30" s="35">
        <v>977087.8255000002</v>
      </c>
      <c r="E30" s="20">
        <v>0</v>
      </c>
      <c r="F30" s="20">
        <f>SUM(D30:E30)</f>
        <v>977087.8255000002</v>
      </c>
      <c r="G30" s="21">
        <f t="shared" si="0"/>
        <v>0.24427195637500004</v>
      </c>
    </row>
    <row r="31" spans="1:7" ht="15">
      <c r="A31" s="2" t="s">
        <v>59</v>
      </c>
      <c r="B31" s="1" t="s">
        <v>60</v>
      </c>
      <c r="C31" s="5">
        <v>9048803</v>
      </c>
      <c r="D31" s="35">
        <v>2234161.1500000004</v>
      </c>
      <c r="E31" s="20">
        <v>0</v>
      </c>
      <c r="F31" s="20">
        <f>SUM(D31:E31)</f>
        <v>2234161.1500000004</v>
      </c>
      <c r="G31" s="21">
        <f t="shared" si="0"/>
        <v>0.24690129180622017</v>
      </c>
    </row>
    <row r="32" spans="1:7" ht="15">
      <c r="A32" s="2" t="s">
        <v>61</v>
      </c>
      <c r="B32" s="1" t="s">
        <v>62</v>
      </c>
      <c r="C32" s="5">
        <v>4081783</v>
      </c>
      <c r="D32" s="35">
        <v>1319138.7999999998</v>
      </c>
      <c r="E32" s="35">
        <v>27225.2904</v>
      </c>
      <c r="F32" s="20">
        <f>SUM(D32:E32)</f>
        <v>1346364.0903999999</v>
      </c>
      <c r="G32" s="21">
        <f t="shared" si="0"/>
        <v>0.32984705223183103</v>
      </c>
    </row>
    <row r="33" spans="1:9" ht="15">
      <c r="A33" s="2" t="s">
        <v>63</v>
      </c>
      <c r="B33" s="1" t="s">
        <v>64</v>
      </c>
      <c r="C33" s="5">
        <v>280878</v>
      </c>
      <c r="D33" s="20">
        <v>0</v>
      </c>
      <c r="E33" s="20">
        <v>0</v>
      </c>
      <c r="F33" s="20">
        <f>SUM(D33:E33)</f>
        <v>0</v>
      </c>
      <c r="G33" s="21">
        <f t="shared" si="0"/>
        <v>0</v>
      </c>
      <c r="I33" s="7"/>
    </row>
    <row r="34" spans="1:7" ht="15">
      <c r="A34" s="2" t="s">
        <v>65</v>
      </c>
      <c r="B34" s="1" t="s">
        <v>66</v>
      </c>
      <c r="C34" s="5">
        <v>935709</v>
      </c>
      <c r="D34" s="35">
        <v>230827.10000000003</v>
      </c>
      <c r="E34" s="20">
        <v>0</v>
      </c>
      <c r="F34" s="20">
        <f>SUM(D34:E34)</f>
        <v>230827.10000000003</v>
      </c>
      <c r="G34" s="21">
        <f t="shared" si="0"/>
        <v>0.2466868438798815</v>
      </c>
    </row>
    <row r="35" spans="1:19" ht="15">
      <c r="A35" s="2" t="s">
        <v>67</v>
      </c>
      <c r="B35" s="1" t="s">
        <v>68</v>
      </c>
      <c r="C35" s="5">
        <v>42410</v>
      </c>
      <c r="D35" s="20">
        <v>0</v>
      </c>
      <c r="E35" s="20">
        <v>0</v>
      </c>
      <c r="F35" s="20">
        <f>SUM(D35:E35)</f>
        <v>0</v>
      </c>
      <c r="G35" s="21">
        <f t="shared" si="0"/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9" ht="15">
      <c r="A36" s="2" t="s">
        <v>69</v>
      </c>
      <c r="B36" s="1" t="s">
        <v>70</v>
      </c>
      <c r="C36" s="5">
        <v>2366022</v>
      </c>
      <c r="D36" s="35">
        <v>374535</v>
      </c>
      <c r="E36" s="20">
        <v>0</v>
      </c>
      <c r="F36" s="20">
        <f>SUM(D36:E36)</f>
        <v>374535</v>
      </c>
      <c r="G36" s="21">
        <f t="shared" si="0"/>
        <v>0.1582973446569812</v>
      </c>
      <c r="I36" s="7"/>
    </row>
    <row r="37" spans="1:7" ht="15">
      <c r="A37" s="2" t="s">
        <v>71</v>
      </c>
      <c r="B37" s="1" t="s">
        <v>72</v>
      </c>
      <c r="C37" s="6">
        <v>1300000</v>
      </c>
      <c r="D37" s="35">
        <v>240434.1</v>
      </c>
      <c r="E37" s="20">
        <v>0</v>
      </c>
      <c r="F37" s="20">
        <f>SUM(D37:E37)</f>
        <v>240434.1</v>
      </c>
      <c r="G37" s="21">
        <f t="shared" si="0"/>
        <v>0.1849493076923077</v>
      </c>
    </row>
    <row r="38" spans="1:7" ht="15">
      <c r="A38" s="2" t="s">
        <v>73</v>
      </c>
      <c r="B38" s="1" t="s">
        <v>74</v>
      </c>
      <c r="C38" s="5">
        <v>1661066</v>
      </c>
      <c r="D38" s="35">
        <v>409524.99999999994</v>
      </c>
      <c r="E38" s="35">
        <v>19068</v>
      </c>
      <c r="F38" s="20">
        <f>SUM(D38:E38)</f>
        <v>428592.99999999994</v>
      </c>
      <c r="G38" s="21">
        <f t="shared" si="0"/>
        <v>0.25802286001880714</v>
      </c>
    </row>
    <row r="39" spans="1:7" ht="15">
      <c r="A39" s="2" t="s">
        <v>75</v>
      </c>
      <c r="B39" s="1" t="s">
        <v>76</v>
      </c>
      <c r="C39" s="5">
        <v>17290470</v>
      </c>
      <c r="D39" s="35">
        <v>5291812.054999999</v>
      </c>
      <c r="E39" s="20">
        <v>0</v>
      </c>
      <c r="F39" s="20">
        <f>SUM(D39:E39)</f>
        <v>5291812.054999999</v>
      </c>
      <c r="G39" s="21">
        <f t="shared" si="0"/>
        <v>0.30605368477548606</v>
      </c>
    </row>
    <row r="40" spans="1:7" ht="15">
      <c r="A40" s="2" t="s">
        <v>77</v>
      </c>
      <c r="B40" s="1" t="s">
        <v>78</v>
      </c>
      <c r="C40" s="5">
        <v>11640500</v>
      </c>
      <c r="D40" s="35">
        <v>2859064.9244999997</v>
      </c>
      <c r="E40" s="20">
        <v>0</v>
      </c>
      <c r="F40" s="20">
        <f>SUM(D40:E40)</f>
        <v>2859064.9244999997</v>
      </c>
      <c r="G40" s="21">
        <f t="shared" si="0"/>
        <v>0.24561358399553282</v>
      </c>
    </row>
    <row r="41" spans="1:7" ht="15">
      <c r="A41" s="2" t="s">
        <v>79</v>
      </c>
      <c r="B41" s="1" t="s">
        <v>80</v>
      </c>
      <c r="C41" s="5">
        <v>12280056</v>
      </c>
      <c r="D41" s="35">
        <v>1337001.96</v>
      </c>
      <c r="E41" s="20">
        <v>0</v>
      </c>
      <c r="F41" s="20">
        <f>SUM(D41:E41)</f>
        <v>1337001.96</v>
      </c>
      <c r="G41" s="21">
        <f t="shared" si="0"/>
        <v>0.10887588460508649</v>
      </c>
    </row>
    <row r="42" spans="1:7" ht="15">
      <c r="A42" s="2" t="s">
        <v>81</v>
      </c>
      <c r="B42" s="1" t="s">
        <v>82</v>
      </c>
      <c r="C42" s="5">
        <v>8104417</v>
      </c>
      <c r="D42" s="35">
        <v>2590064.5549999997</v>
      </c>
      <c r="E42" s="35">
        <v>122511.9</v>
      </c>
      <c r="F42" s="20">
        <f>SUM(D42:E42)</f>
        <v>2712576.4549999996</v>
      </c>
      <c r="G42" s="21">
        <f t="shared" si="0"/>
        <v>0.3347034654065801</v>
      </c>
    </row>
    <row r="43" spans="1:7" ht="15">
      <c r="A43" s="2" t="s">
        <v>83</v>
      </c>
      <c r="B43" s="1" t="s">
        <v>84</v>
      </c>
      <c r="C43" s="5">
        <v>1154264</v>
      </c>
      <c r="D43" s="35">
        <v>278451.975</v>
      </c>
      <c r="E43" s="35">
        <v>19068</v>
      </c>
      <c r="F43" s="20">
        <f>SUM(D43:E43)</f>
        <v>297519.975</v>
      </c>
      <c r="G43" s="21">
        <f t="shared" si="0"/>
        <v>0.2577573024888587</v>
      </c>
    </row>
    <row r="44" spans="1:9" ht="15">
      <c r="A44" s="2" t="s">
        <v>85</v>
      </c>
      <c r="B44" s="1" t="s">
        <v>86</v>
      </c>
      <c r="C44" s="5">
        <v>458608</v>
      </c>
      <c r="D44" s="35">
        <v>86447.99999999997</v>
      </c>
      <c r="E44" s="20">
        <v>0</v>
      </c>
      <c r="F44" s="20">
        <f>SUM(D44:E44)</f>
        <v>86447.99999999997</v>
      </c>
      <c r="G44" s="21">
        <f t="shared" si="0"/>
        <v>0.18850085476049255</v>
      </c>
      <c r="I44" s="7"/>
    </row>
    <row r="45" spans="1:7" ht="15">
      <c r="A45" s="2" t="s">
        <v>87</v>
      </c>
      <c r="B45" s="1" t="s">
        <v>88</v>
      </c>
      <c r="C45" s="5">
        <v>9834335</v>
      </c>
      <c r="D45" s="35">
        <v>2551522.215000001</v>
      </c>
      <c r="E45" s="35">
        <v>43141.35</v>
      </c>
      <c r="F45" s="20">
        <f>SUM(D45:E45)</f>
        <v>2594663.565000001</v>
      </c>
      <c r="G45" s="21">
        <f t="shared" si="0"/>
        <v>0.2638372157344651</v>
      </c>
    </row>
    <row r="46" spans="1:7" ht="15">
      <c r="A46" s="2" t="s">
        <v>89</v>
      </c>
      <c r="B46" s="1" t="s">
        <v>90</v>
      </c>
      <c r="C46" s="6">
        <v>1400000</v>
      </c>
      <c r="D46" s="35">
        <v>263217.9</v>
      </c>
      <c r="E46" s="35">
        <v>50053.5</v>
      </c>
      <c r="F46" s="20">
        <f>SUM(D46:E46)</f>
        <v>313271.4</v>
      </c>
      <c r="G46" s="21">
        <f t="shared" si="0"/>
        <v>0.22376528571428572</v>
      </c>
    </row>
    <row r="47" spans="1:7" ht="15">
      <c r="A47" s="2">
        <v>541402</v>
      </c>
      <c r="B47" s="1" t="s">
        <v>91</v>
      </c>
      <c r="C47" s="5">
        <v>5610</v>
      </c>
      <c r="D47" s="20">
        <v>0</v>
      </c>
      <c r="E47" s="20">
        <v>0</v>
      </c>
      <c r="F47" s="20">
        <f>SUM(D47:E47)</f>
        <v>0</v>
      </c>
      <c r="G47" s="21">
        <f t="shared" si="0"/>
        <v>0</v>
      </c>
    </row>
    <row r="48" spans="1:7" ht="15">
      <c r="A48" s="2" t="s">
        <v>92</v>
      </c>
      <c r="B48" s="1" t="s">
        <v>93</v>
      </c>
      <c r="C48" s="5">
        <v>5358689</v>
      </c>
      <c r="D48" s="35">
        <v>176340.82000000004</v>
      </c>
      <c r="E48" s="35">
        <v>298344.1251</v>
      </c>
      <c r="F48" s="20">
        <f>SUM(D48:E48)</f>
        <v>474684.9451</v>
      </c>
      <c r="G48" s="21">
        <f t="shared" si="0"/>
        <v>0.08858229038856333</v>
      </c>
    </row>
    <row r="49" spans="1:7" ht="15">
      <c r="A49" s="2" t="s">
        <v>94</v>
      </c>
      <c r="B49" s="1" t="s">
        <v>95</v>
      </c>
      <c r="C49" s="5">
        <v>623086</v>
      </c>
      <c r="D49" s="35">
        <v>134910.2</v>
      </c>
      <c r="E49" s="20">
        <v>0</v>
      </c>
      <c r="F49" s="20">
        <f>SUM(D49:E49)</f>
        <v>134910.2</v>
      </c>
      <c r="G49" s="21">
        <f t="shared" si="0"/>
        <v>0.2165193889768026</v>
      </c>
    </row>
    <row r="50" spans="1:7" ht="15">
      <c r="A50" s="2" t="s">
        <v>96</v>
      </c>
      <c r="B50" s="1" t="s">
        <v>97</v>
      </c>
      <c r="C50" s="5">
        <v>12643600</v>
      </c>
      <c r="D50" s="35">
        <v>3255015.3499999996</v>
      </c>
      <c r="E50" s="20">
        <v>0</v>
      </c>
      <c r="F50" s="20">
        <f>SUM(D50:E50)</f>
        <v>3255015.3499999996</v>
      </c>
      <c r="G50" s="21">
        <f t="shared" si="0"/>
        <v>0.25744371460659937</v>
      </c>
    </row>
    <row r="51" spans="1:7" ht="15">
      <c r="A51" s="2" t="s">
        <v>98</v>
      </c>
      <c r="B51" s="1" t="s">
        <v>99</v>
      </c>
      <c r="C51" s="6">
        <v>3638000</v>
      </c>
      <c r="D51" s="35">
        <v>446514.4</v>
      </c>
      <c r="E51" s="35">
        <v>10788.475</v>
      </c>
      <c r="F51" s="20">
        <f>SUM(D51:E51)</f>
        <v>457302.875</v>
      </c>
      <c r="G51" s="21">
        <f t="shared" si="0"/>
        <v>0.12570172484881803</v>
      </c>
    </row>
    <row r="52" spans="1:7" ht="15">
      <c r="A52" s="2" t="s">
        <v>100</v>
      </c>
      <c r="B52" s="1" t="s">
        <v>101</v>
      </c>
      <c r="C52" s="5">
        <v>7882458</v>
      </c>
      <c r="D52" s="35">
        <v>1094672.92</v>
      </c>
      <c r="E52" s="35">
        <v>127517.25</v>
      </c>
      <c r="F52" s="20">
        <f>SUM(D52:E52)</f>
        <v>1222190.17</v>
      </c>
      <c r="G52" s="21">
        <f t="shared" si="0"/>
        <v>0.1550519102036446</v>
      </c>
    </row>
    <row r="53" spans="1:7" ht="15">
      <c r="A53" s="2">
        <v>571401</v>
      </c>
      <c r="B53" s="1" t="s">
        <v>102</v>
      </c>
      <c r="C53" s="5">
        <v>2660</v>
      </c>
      <c r="D53" s="20">
        <v>0</v>
      </c>
      <c r="E53" s="20">
        <v>0</v>
      </c>
      <c r="F53" s="20">
        <f>SUM(D53:E53)</f>
        <v>0</v>
      </c>
      <c r="G53" s="21">
        <f t="shared" si="0"/>
        <v>0</v>
      </c>
    </row>
    <row r="54" spans="1:7" ht="15">
      <c r="A54" s="2" t="s">
        <v>103</v>
      </c>
      <c r="B54" s="1" t="s">
        <v>104</v>
      </c>
      <c r="C54" s="5">
        <v>10480119</v>
      </c>
      <c r="D54" s="35">
        <v>2307579.093</v>
      </c>
      <c r="E54" s="20">
        <v>0</v>
      </c>
      <c r="F54" s="20">
        <f>SUM(D54:E54)</f>
        <v>2307579.093</v>
      </c>
      <c r="G54" s="21">
        <f t="shared" si="0"/>
        <v>0.22018634454437014</v>
      </c>
    </row>
    <row r="55" spans="1:7" ht="15">
      <c r="A55" s="2" t="s">
        <v>105</v>
      </c>
      <c r="B55" s="1" t="s">
        <v>106</v>
      </c>
      <c r="C55" s="5">
        <v>3302945</v>
      </c>
      <c r="D55" s="35">
        <v>1082108.1999999997</v>
      </c>
      <c r="E55" s="35">
        <v>61791.7608</v>
      </c>
      <c r="F55" s="20">
        <f>SUM(D55:E55)</f>
        <v>1143899.9607999998</v>
      </c>
      <c r="G55" s="21">
        <f t="shared" si="0"/>
        <v>0.34632728089629095</v>
      </c>
    </row>
    <row r="56" spans="1:7" ht="15">
      <c r="A56" s="2" t="s">
        <v>107</v>
      </c>
      <c r="B56" s="1" t="s">
        <v>108</v>
      </c>
      <c r="C56" s="5">
        <v>5283290</v>
      </c>
      <c r="D56" s="35">
        <v>386740</v>
      </c>
      <c r="E56" s="20">
        <v>0</v>
      </c>
      <c r="F56" s="20">
        <f>SUM(D56:E56)</f>
        <v>386740</v>
      </c>
      <c r="G56" s="21">
        <f t="shared" si="0"/>
        <v>0.07320060038347317</v>
      </c>
    </row>
    <row r="57" spans="1:7" ht="15">
      <c r="A57" s="2" t="s">
        <v>109</v>
      </c>
      <c r="B57" s="1" t="s">
        <v>110</v>
      </c>
      <c r="C57" s="5">
        <v>39732</v>
      </c>
      <c r="D57" s="35">
        <v>80512</v>
      </c>
      <c r="E57" s="20">
        <v>0</v>
      </c>
      <c r="F57" s="20">
        <f>SUM(D57:E57)</f>
        <v>80512</v>
      </c>
      <c r="G57" s="21">
        <f t="shared" si="0"/>
        <v>2.0263767240511426</v>
      </c>
    </row>
    <row r="58" spans="1:7" ht="15">
      <c r="A58" s="2" t="s">
        <v>111</v>
      </c>
      <c r="B58" s="1" t="s">
        <v>112</v>
      </c>
      <c r="C58" s="5">
        <v>9347971</v>
      </c>
      <c r="D58" s="35">
        <v>2686474.475</v>
      </c>
      <c r="E58" s="35">
        <v>33666.9375</v>
      </c>
      <c r="F58" s="20">
        <f>SUM(D58:E58)</f>
        <v>2720141.4125</v>
      </c>
      <c r="G58" s="21">
        <f t="shared" si="0"/>
        <v>0.2909873610540726</v>
      </c>
    </row>
    <row r="59" spans="1:9" ht="15">
      <c r="A59" s="2" t="s">
        <v>113</v>
      </c>
      <c r="B59" s="1" t="s">
        <v>114</v>
      </c>
      <c r="C59" s="6">
        <v>750000</v>
      </c>
      <c r="D59" s="35">
        <v>37867.45</v>
      </c>
      <c r="E59" s="35">
        <v>42664.65</v>
      </c>
      <c r="F59" s="20">
        <f>SUM(D59:E59)</f>
        <v>80532.1</v>
      </c>
      <c r="G59" s="21">
        <f t="shared" si="0"/>
        <v>0.10737613333333335</v>
      </c>
      <c r="I59" s="8"/>
    </row>
    <row r="60" spans="1:7" ht="15">
      <c r="A60" s="2" t="s">
        <v>115</v>
      </c>
      <c r="B60" s="1" t="s">
        <v>116</v>
      </c>
      <c r="C60" s="5">
        <v>2102385</v>
      </c>
      <c r="D60" s="35">
        <v>228144.60000000003</v>
      </c>
      <c r="E60" s="35">
        <v>39089.4</v>
      </c>
      <c r="F60" s="20">
        <f>SUM(D60:E60)</f>
        <v>267234.00000000006</v>
      </c>
      <c r="G60" s="21">
        <f t="shared" si="0"/>
        <v>0.12710992515642952</v>
      </c>
    </row>
    <row r="61" spans="1:7" ht="15">
      <c r="A61" s="2" t="s">
        <v>117</v>
      </c>
      <c r="B61" s="1" t="s">
        <v>118</v>
      </c>
      <c r="C61" s="5">
        <v>17114913</v>
      </c>
      <c r="D61" s="35">
        <v>5067404.379999999</v>
      </c>
      <c r="E61" s="20">
        <v>0</v>
      </c>
      <c r="F61" s="20">
        <f>SUM(D61:E61)</f>
        <v>5067404.379999999</v>
      </c>
      <c r="G61" s="21">
        <f t="shared" si="0"/>
        <v>0.2960812234336218</v>
      </c>
    </row>
    <row r="62" spans="1:7" ht="15">
      <c r="A62" s="2" t="s">
        <v>119</v>
      </c>
      <c r="B62" s="1" t="s">
        <v>120</v>
      </c>
      <c r="C62" s="5">
        <v>1700000</v>
      </c>
      <c r="D62" s="35">
        <v>115137.20000000001</v>
      </c>
      <c r="E62" s="35">
        <v>29748.75</v>
      </c>
      <c r="F62" s="20">
        <f>SUM(D62:E62)</f>
        <v>144885.95</v>
      </c>
      <c r="G62" s="21">
        <f t="shared" si="0"/>
        <v>0.08522702941176472</v>
      </c>
    </row>
    <row r="63" spans="1:7" ht="15">
      <c r="A63" s="2" t="s">
        <v>121</v>
      </c>
      <c r="B63" s="1" t="s">
        <v>122</v>
      </c>
      <c r="C63" s="5">
        <v>4007560</v>
      </c>
      <c r="D63" s="35">
        <v>1153322.2000000002</v>
      </c>
      <c r="E63" s="35">
        <v>6874.2</v>
      </c>
      <c r="F63" s="20">
        <f>SUM(D63:E63)</f>
        <v>1160196.4000000001</v>
      </c>
      <c r="G63" s="21">
        <f t="shared" si="0"/>
        <v>0.28950194133088464</v>
      </c>
    </row>
    <row r="64" spans="1:7" ht="15">
      <c r="A64" s="2" t="s">
        <v>123</v>
      </c>
      <c r="B64" s="1" t="s">
        <v>124</v>
      </c>
      <c r="C64" s="5">
        <v>3927906</v>
      </c>
      <c r="D64" s="35">
        <v>303045.39999999997</v>
      </c>
      <c r="E64" s="35">
        <v>121558.5</v>
      </c>
      <c r="F64" s="20">
        <f>SUM(D64:E64)</f>
        <v>424603.89999999997</v>
      </c>
      <c r="G64" s="21">
        <f t="shared" si="0"/>
        <v>0.10809930278372241</v>
      </c>
    </row>
    <row r="65" spans="1:7" ht="15">
      <c r="A65" s="2" t="s">
        <v>125</v>
      </c>
      <c r="B65" s="1" t="s">
        <v>126</v>
      </c>
      <c r="C65" s="5">
        <v>21543151</v>
      </c>
      <c r="D65" s="35">
        <v>5350222.548</v>
      </c>
      <c r="E65" s="20">
        <v>0</v>
      </c>
      <c r="F65" s="20">
        <f>SUM(D65:E65)</f>
        <v>5350222.548</v>
      </c>
      <c r="G65" s="21">
        <f t="shared" si="0"/>
        <v>0.248349117916873</v>
      </c>
    </row>
    <row r="66" spans="1:7" ht="15">
      <c r="A66" s="2" t="s">
        <v>127</v>
      </c>
      <c r="B66" s="1" t="s">
        <v>128</v>
      </c>
      <c r="C66" s="5">
        <v>2267085</v>
      </c>
      <c r="D66" s="35">
        <v>679919.9</v>
      </c>
      <c r="E66" s="20">
        <v>0</v>
      </c>
      <c r="F66" s="20">
        <f>SUM(D66:E66)</f>
        <v>679919.9</v>
      </c>
      <c r="G66" s="21">
        <f t="shared" si="0"/>
        <v>0.29990931085512895</v>
      </c>
    </row>
    <row r="67" spans="1:7" ht="15">
      <c r="A67" s="2" t="s">
        <v>129</v>
      </c>
      <c r="B67" s="1" t="s">
        <v>130</v>
      </c>
      <c r="C67" s="5">
        <v>2363245</v>
      </c>
      <c r="D67" s="35">
        <v>458080.08</v>
      </c>
      <c r="E67" s="35">
        <v>102.5041</v>
      </c>
      <c r="F67" s="20">
        <f>SUM(D67:E67)</f>
        <v>458182.58410000004</v>
      </c>
      <c r="G67" s="21">
        <f t="shared" si="0"/>
        <v>0.19387857970713998</v>
      </c>
    </row>
    <row r="68" spans="1:7" ht="15">
      <c r="A68" s="2" t="s">
        <v>131</v>
      </c>
      <c r="B68" s="1" t="s">
        <v>132</v>
      </c>
      <c r="C68" s="5">
        <v>4045461</v>
      </c>
      <c r="D68" s="35">
        <v>1428369.3000000003</v>
      </c>
      <c r="E68" s="20">
        <v>0</v>
      </c>
      <c r="F68" s="20">
        <f>SUM(D68:E68)</f>
        <v>1428369.3000000003</v>
      </c>
      <c r="G68" s="21">
        <f aca="true" t="shared" si="1" ref="G68:G96">F68/C68</f>
        <v>0.35307948834508607</v>
      </c>
    </row>
    <row r="69" spans="1:7" ht="15">
      <c r="A69" s="2" t="s">
        <v>133</v>
      </c>
      <c r="B69" s="1" t="s">
        <v>134</v>
      </c>
      <c r="C69" s="6">
        <v>253800</v>
      </c>
      <c r="D69" s="35">
        <v>18417.6</v>
      </c>
      <c r="E69" s="35">
        <v>4767</v>
      </c>
      <c r="F69" s="20">
        <f>SUM(D69:E69)</f>
        <v>23184.6</v>
      </c>
      <c r="G69" s="21">
        <f t="shared" si="1"/>
        <v>0.0913498817966903</v>
      </c>
    </row>
    <row r="70" spans="1:7" ht="15">
      <c r="A70" s="2" t="s">
        <v>135</v>
      </c>
      <c r="B70" s="1" t="s">
        <v>136</v>
      </c>
      <c r="C70" s="6">
        <v>5500000</v>
      </c>
      <c r="D70" s="35">
        <v>516169.64</v>
      </c>
      <c r="E70" s="35">
        <v>330730.1697</v>
      </c>
      <c r="F70" s="20">
        <f>SUM(D70:E70)</f>
        <v>846899.8097000001</v>
      </c>
      <c r="G70" s="21">
        <f t="shared" si="1"/>
        <v>0.1539817835818182</v>
      </c>
    </row>
    <row r="71" spans="1:7" ht="15">
      <c r="A71" s="2" t="s">
        <v>137</v>
      </c>
      <c r="B71" s="1" t="s">
        <v>138</v>
      </c>
      <c r="C71" s="5">
        <v>1840480</v>
      </c>
      <c r="D71" s="35">
        <v>441723.05</v>
      </c>
      <c r="E71" s="35">
        <v>30985.5</v>
      </c>
      <c r="F71" s="20">
        <f>SUM(D71:E71)</f>
        <v>472708.55</v>
      </c>
      <c r="G71" s="21">
        <f t="shared" si="1"/>
        <v>0.25683981896027125</v>
      </c>
    </row>
    <row r="72" spans="1:7" ht="15">
      <c r="A72" s="2" t="s">
        <v>139</v>
      </c>
      <c r="B72" s="1" t="s">
        <v>140</v>
      </c>
      <c r="C72" s="5">
        <v>352905</v>
      </c>
      <c r="D72" s="35">
        <v>41199.200000000004</v>
      </c>
      <c r="E72" s="35">
        <v>3575.25</v>
      </c>
      <c r="F72" s="20">
        <f>SUM(D72:E72)</f>
        <v>44774.450000000004</v>
      </c>
      <c r="G72" s="21">
        <f t="shared" si="1"/>
        <v>0.12687394624615692</v>
      </c>
    </row>
    <row r="73" spans="1:7" ht="15">
      <c r="A73" s="2" t="s">
        <v>141</v>
      </c>
      <c r="B73" s="1" t="s">
        <v>142</v>
      </c>
      <c r="C73" s="5">
        <v>5600000</v>
      </c>
      <c r="D73" s="35">
        <v>1024258.7999999999</v>
      </c>
      <c r="E73" s="20">
        <v>0</v>
      </c>
      <c r="F73" s="20">
        <f>SUM(D73:E73)</f>
        <v>1024258.7999999999</v>
      </c>
      <c r="G73" s="21">
        <f t="shared" si="1"/>
        <v>0.18290335714285713</v>
      </c>
    </row>
    <row r="74" spans="1:7" ht="15">
      <c r="A74" s="2">
        <v>751301</v>
      </c>
      <c r="B74" s="1" t="s">
        <v>143</v>
      </c>
      <c r="C74" s="5">
        <v>98588</v>
      </c>
      <c r="D74" s="20">
        <v>0</v>
      </c>
      <c r="E74" s="35">
        <v>23835</v>
      </c>
      <c r="F74" s="20">
        <f>SUM(D74:E74)</f>
        <v>23835</v>
      </c>
      <c r="G74" s="21">
        <f t="shared" si="1"/>
        <v>0.24176370349332577</v>
      </c>
    </row>
    <row r="75" spans="1:7" ht="15">
      <c r="A75" s="2" t="s">
        <v>144</v>
      </c>
      <c r="B75" s="1" t="s">
        <v>145</v>
      </c>
      <c r="C75" s="5">
        <v>1903652</v>
      </c>
      <c r="D75" s="35">
        <v>665260.0000000001</v>
      </c>
      <c r="E75" s="20">
        <v>0</v>
      </c>
      <c r="F75" s="20">
        <f>SUM(D75:E75)</f>
        <v>665260.0000000001</v>
      </c>
      <c r="G75" s="21">
        <f t="shared" si="1"/>
        <v>0.3494651333331933</v>
      </c>
    </row>
    <row r="76" spans="1:7" ht="15">
      <c r="A76" s="2" t="s">
        <v>146</v>
      </c>
      <c r="B76" s="1" t="s">
        <v>147</v>
      </c>
      <c r="C76" s="5">
        <v>10282448</v>
      </c>
      <c r="D76" s="35">
        <v>2485958.7699999996</v>
      </c>
      <c r="E76" s="35">
        <v>258585.915</v>
      </c>
      <c r="F76" s="20">
        <f>SUM(D76:E76)</f>
        <v>2744544.6849999996</v>
      </c>
      <c r="G76" s="21">
        <f t="shared" si="1"/>
        <v>0.26691549376179674</v>
      </c>
    </row>
    <row r="77" spans="1:7" ht="15">
      <c r="A77" s="2" t="s">
        <v>148</v>
      </c>
      <c r="B77" s="1" t="s">
        <v>149</v>
      </c>
      <c r="C77" s="5">
        <v>1548259</v>
      </c>
      <c r="D77" s="35">
        <v>98815.60000000005</v>
      </c>
      <c r="E77" s="35">
        <v>104965.7</v>
      </c>
      <c r="F77" s="20">
        <f>SUM(D77:E77)</f>
        <v>203781.30000000005</v>
      </c>
      <c r="G77" s="21">
        <f t="shared" si="1"/>
        <v>0.13161964503355061</v>
      </c>
    </row>
    <row r="78" spans="1:7" ht="15">
      <c r="A78" s="2" t="s">
        <v>150</v>
      </c>
      <c r="B78" s="1" t="s">
        <v>151</v>
      </c>
      <c r="C78" s="5">
        <v>5203834</v>
      </c>
      <c r="D78" s="35">
        <v>1111227.1</v>
      </c>
      <c r="E78" s="35">
        <v>85974.7518</v>
      </c>
      <c r="F78" s="20">
        <f>SUM(D78:E78)</f>
        <v>1197201.8518</v>
      </c>
      <c r="G78" s="21">
        <f t="shared" si="1"/>
        <v>0.2300614992330655</v>
      </c>
    </row>
    <row r="79" spans="1:7" ht="15">
      <c r="A79" s="2">
        <v>751465</v>
      </c>
      <c r="B79" s="1" t="s">
        <v>152</v>
      </c>
      <c r="C79" s="5">
        <v>1934</v>
      </c>
      <c r="D79" s="20">
        <v>0</v>
      </c>
      <c r="E79" s="20">
        <v>0</v>
      </c>
      <c r="F79" s="20">
        <f>SUM(D79:E79)</f>
        <v>0</v>
      </c>
      <c r="G79" s="21">
        <f t="shared" si="1"/>
        <v>0</v>
      </c>
    </row>
    <row r="80" spans="1:8" ht="15">
      <c r="A80" s="9" t="s">
        <v>153</v>
      </c>
      <c r="B80" s="10" t="s">
        <v>154</v>
      </c>
      <c r="C80" s="11">
        <v>1950000</v>
      </c>
      <c r="D80" s="35">
        <v>332688.8500000001</v>
      </c>
      <c r="E80" s="18">
        <v>0</v>
      </c>
      <c r="F80" s="18">
        <f>SUM(D80:E80)</f>
        <v>332688.8500000001</v>
      </c>
      <c r="G80" s="19">
        <f t="shared" si="1"/>
        <v>0.17060966666666671</v>
      </c>
      <c r="H80" s="12"/>
    </row>
    <row r="81" spans="1:7" ht="15">
      <c r="A81" s="2" t="s">
        <v>155</v>
      </c>
      <c r="B81" s="1" t="s">
        <v>156</v>
      </c>
      <c r="C81" s="5">
        <v>1723818</v>
      </c>
      <c r="D81" s="35">
        <v>329821.2</v>
      </c>
      <c r="E81" s="20">
        <v>0</v>
      </c>
      <c r="F81" s="20">
        <f>SUM(D81:E81)</f>
        <v>329821.2</v>
      </c>
      <c r="G81" s="21">
        <f t="shared" si="1"/>
        <v>0.19133179952872056</v>
      </c>
    </row>
    <row r="82" spans="1:7" ht="15">
      <c r="A82" s="3">
        <v>779402</v>
      </c>
      <c r="B82" s="1" t="s">
        <v>157</v>
      </c>
      <c r="C82" s="5">
        <v>10289</v>
      </c>
      <c r="D82" s="20">
        <v>0</v>
      </c>
      <c r="E82" s="20">
        <v>0</v>
      </c>
      <c r="F82" s="20">
        <f>SUM(D82:E82)</f>
        <v>0</v>
      </c>
      <c r="G82" s="21">
        <f t="shared" si="1"/>
        <v>0</v>
      </c>
    </row>
    <row r="83" spans="1:7" ht="15">
      <c r="A83" s="2" t="s">
        <v>158</v>
      </c>
      <c r="B83" s="1" t="s">
        <v>159</v>
      </c>
      <c r="C83" s="5">
        <v>5244435</v>
      </c>
      <c r="D83" s="35">
        <v>702899</v>
      </c>
      <c r="E83" s="35">
        <v>37540.125</v>
      </c>
      <c r="F83" s="20">
        <f>SUM(D83:E83)</f>
        <v>740439.125</v>
      </c>
      <c r="G83" s="21">
        <f t="shared" si="1"/>
        <v>0.14118568063099265</v>
      </c>
    </row>
    <row r="84" spans="1:7" ht="15">
      <c r="A84" s="2" t="s">
        <v>160</v>
      </c>
      <c r="B84" s="1" t="s">
        <v>161</v>
      </c>
      <c r="C84" s="5">
        <v>5834978</v>
      </c>
      <c r="D84" s="35">
        <v>1877887.06</v>
      </c>
      <c r="E84" s="20"/>
      <c r="F84" s="20">
        <f>SUM(D84:E84)</f>
        <v>1877887.06</v>
      </c>
      <c r="G84" s="21">
        <f t="shared" si="1"/>
        <v>0.32183275755281343</v>
      </c>
    </row>
    <row r="85" spans="1:7" ht="15">
      <c r="A85" s="2" t="s">
        <v>162</v>
      </c>
      <c r="B85" s="1" t="s">
        <v>163</v>
      </c>
      <c r="C85" s="5">
        <v>101931</v>
      </c>
      <c r="D85" s="20">
        <v>0</v>
      </c>
      <c r="E85" s="20"/>
      <c r="F85" s="20">
        <f>SUM(D85:E85)</f>
        <v>0</v>
      </c>
      <c r="G85" s="21">
        <f t="shared" si="1"/>
        <v>0</v>
      </c>
    </row>
    <row r="86" spans="1:7" ht="15">
      <c r="A86" s="2" t="s">
        <v>164</v>
      </c>
      <c r="B86" s="1" t="s">
        <v>165</v>
      </c>
      <c r="C86" s="6">
        <v>4850000</v>
      </c>
      <c r="D86" s="35">
        <v>639152.4400000001</v>
      </c>
      <c r="E86" s="35">
        <v>942435.9</v>
      </c>
      <c r="F86" s="20">
        <f>SUM(D86:E86)</f>
        <v>1581588.34</v>
      </c>
      <c r="G86" s="21">
        <f t="shared" si="1"/>
        <v>0.32610068865979386</v>
      </c>
    </row>
    <row r="87" spans="1:7" ht="15">
      <c r="A87" s="2" t="s">
        <v>166</v>
      </c>
      <c r="B87" s="1" t="s">
        <v>167</v>
      </c>
      <c r="C87" s="5">
        <v>16136284</v>
      </c>
      <c r="D87" s="35">
        <v>5052746.129999995</v>
      </c>
      <c r="E87" s="35">
        <v>80919.82500000001</v>
      </c>
      <c r="F87" s="20">
        <f>SUM(D87:E87)</f>
        <v>5133665.954999995</v>
      </c>
      <c r="G87" s="21">
        <f t="shared" si="1"/>
        <v>0.3181442490104906</v>
      </c>
    </row>
    <row r="88" spans="1:7" ht="15">
      <c r="A88" s="2" t="s">
        <v>168</v>
      </c>
      <c r="B88" s="1" t="s">
        <v>169</v>
      </c>
      <c r="C88" s="5">
        <v>384916</v>
      </c>
      <c r="D88" s="35">
        <v>45719.19999999999</v>
      </c>
      <c r="E88" s="35">
        <v>1191.75</v>
      </c>
      <c r="F88" s="20">
        <f>SUM(D88:E88)</f>
        <v>46910.94999999999</v>
      </c>
      <c r="G88" s="21">
        <f t="shared" si="1"/>
        <v>0.12187321389601885</v>
      </c>
    </row>
    <row r="89" spans="1:7" ht="15">
      <c r="A89" s="2" t="s">
        <v>170</v>
      </c>
      <c r="B89" s="1" t="s">
        <v>171</v>
      </c>
      <c r="C89" s="5">
        <v>7710362</v>
      </c>
      <c r="D89" s="35">
        <v>2420265.66</v>
      </c>
      <c r="E89" s="35">
        <v>11917.5</v>
      </c>
      <c r="F89" s="20">
        <f>SUM(D89:E89)</f>
        <v>2432183.16</v>
      </c>
      <c r="G89" s="21">
        <f t="shared" si="1"/>
        <v>0.31544344610538394</v>
      </c>
    </row>
    <row r="90" spans="1:7" ht="15">
      <c r="A90" s="2" t="s">
        <v>172</v>
      </c>
      <c r="B90" s="1" t="s">
        <v>173</v>
      </c>
      <c r="C90" s="5">
        <v>2129433</v>
      </c>
      <c r="D90" s="35">
        <v>449962.78</v>
      </c>
      <c r="E90" s="20">
        <v>0</v>
      </c>
      <c r="F90" s="20">
        <f>SUM(D90:E90)</f>
        <v>449962.78</v>
      </c>
      <c r="G90" s="21">
        <f t="shared" si="1"/>
        <v>0.21130638061869053</v>
      </c>
    </row>
    <row r="91" spans="1:7" ht="15">
      <c r="A91" s="2" t="s">
        <v>174</v>
      </c>
      <c r="B91" s="1" t="s">
        <v>175</v>
      </c>
      <c r="C91" s="5">
        <v>10797844</v>
      </c>
      <c r="D91" s="35">
        <v>3040807.509</v>
      </c>
      <c r="E91" s="20">
        <v>0</v>
      </c>
      <c r="F91" s="20">
        <f>SUM(D91:E91)</f>
        <v>3040807.509</v>
      </c>
      <c r="G91" s="21">
        <f t="shared" si="1"/>
        <v>0.2816124690262241</v>
      </c>
    </row>
    <row r="92" spans="1:7" ht="15">
      <c r="A92" s="2" t="s">
        <v>176</v>
      </c>
      <c r="B92" s="1" t="s">
        <v>177</v>
      </c>
      <c r="C92" s="5">
        <v>6429728</v>
      </c>
      <c r="D92" s="35">
        <v>1079974.6</v>
      </c>
      <c r="E92" s="35">
        <v>25026.75</v>
      </c>
      <c r="F92" s="20">
        <f>SUM(D92:E92)</f>
        <v>1105001.35</v>
      </c>
      <c r="G92" s="21">
        <f t="shared" si="1"/>
        <v>0.17185817969282682</v>
      </c>
    </row>
    <row r="93" spans="1:7" ht="15">
      <c r="A93" s="2" t="s">
        <v>178</v>
      </c>
      <c r="B93" s="1" t="s">
        <v>179</v>
      </c>
      <c r="C93" s="5">
        <v>1939469</v>
      </c>
      <c r="D93" s="35">
        <v>247491.89999999997</v>
      </c>
      <c r="E93" s="35">
        <v>60001</v>
      </c>
      <c r="F93" s="20">
        <f>SUM(D93:E93)</f>
        <v>307492.89999999997</v>
      </c>
      <c r="G93" s="21">
        <f t="shared" si="1"/>
        <v>0.1585448903797895</v>
      </c>
    </row>
    <row r="94" spans="1:7" ht="15">
      <c r="A94" s="2" t="s">
        <v>180</v>
      </c>
      <c r="B94" s="1" t="s">
        <v>181</v>
      </c>
      <c r="C94" s="6">
        <v>17988701</v>
      </c>
      <c r="D94" s="35">
        <v>4705860.409999999</v>
      </c>
      <c r="E94" s="35">
        <v>177689.925</v>
      </c>
      <c r="F94" s="20">
        <f>SUM(D94:E94)</f>
        <v>4883550.334999999</v>
      </c>
      <c r="G94" s="21">
        <f t="shared" si="1"/>
        <v>0.2714787651982208</v>
      </c>
    </row>
    <row r="95" spans="1:7" ht="15">
      <c r="A95" s="2" t="s">
        <v>182</v>
      </c>
      <c r="B95" s="1" t="s">
        <v>183</v>
      </c>
      <c r="C95" s="5">
        <v>12352393</v>
      </c>
      <c r="D95" s="35">
        <v>735458.0800000001</v>
      </c>
      <c r="E95" s="35">
        <v>52412.211599999995</v>
      </c>
      <c r="F95" s="20">
        <f>SUM(D95:E95)</f>
        <v>787870.2916000001</v>
      </c>
      <c r="G95" s="21">
        <f t="shared" si="1"/>
        <v>0.06378280642463369</v>
      </c>
    </row>
    <row r="96" spans="1:7" ht="15">
      <c r="A96" s="2" t="s">
        <v>184</v>
      </c>
      <c r="B96" s="1" t="s">
        <v>185</v>
      </c>
      <c r="C96" s="6">
        <v>4431090</v>
      </c>
      <c r="D96" s="35">
        <v>1421429.4000000001</v>
      </c>
      <c r="E96" s="20"/>
      <c r="F96" s="20">
        <f>SUM(D96:E96)</f>
        <v>1421429.4000000001</v>
      </c>
      <c r="G96" s="21">
        <f t="shared" si="1"/>
        <v>0.3207854952167526</v>
      </c>
    </row>
    <row r="97" spans="1:7" ht="15">
      <c r="A97" s="22"/>
      <c r="B97" s="23"/>
      <c r="C97" s="24"/>
      <c r="D97" s="23"/>
      <c r="E97" s="20"/>
      <c r="F97" s="23"/>
      <c r="G97" s="23"/>
    </row>
    <row r="98" spans="1:7" ht="15.75" thickBot="1">
      <c r="A98" s="25"/>
      <c r="B98" s="26" t="s">
        <v>186</v>
      </c>
      <c r="C98" s="27">
        <v>515386741</v>
      </c>
      <c r="D98" s="28">
        <f>SUM(D3:D97)</f>
        <v>111104540.727</v>
      </c>
      <c r="E98" s="28">
        <f>SUM(E3:E97)</f>
        <v>5735567.3654</v>
      </c>
      <c r="F98" s="28">
        <f>SUM(F3:F97)</f>
        <v>116840108.09239998</v>
      </c>
      <c r="G98" s="29">
        <f>F98/C98</f>
        <v>0.22670375234274795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Undervisningsministeriet</dc:creator>
  <cp:keywords/>
  <dc:description/>
  <cp:lastModifiedBy>Undervisningsministeriet</cp:lastModifiedBy>
  <dcterms:created xsi:type="dcterms:W3CDTF">2016-05-30T13:21:30Z</dcterms:created>
  <dcterms:modified xsi:type="dcterms:W3CDTF">2016-06-02T19:12:30Z</dcterms:modified>
  <cp:category/>
  <cp:version/>
  <cp:contentType/>
  <cp:contentStatus/>
</cp:coreProperties>
</file>